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tabRatio="837" activeTab="0"/>
  </bookViews>
  <sheets>
    <sheet name="Зарплата СФ понадпл" sheetId="1" r:id="rId1"/>
  </sheets>
  <definedNames/>
  <calcPr fullCalcOnLoad="1"/>
</workbook>
</file>

<file path=xl/sharedStrings.xml><?xml version="1.0" encoding="utf-8"?>
<sst xmlns="http://schemas.openxmlformats.org/spreadsheetml/2006/main" count="185" uniqueCount="52">
  <si>
    <t>серпень</t>
  </si>
  <si>
    <t>вересень</t>
  </si>
  <si>
    <t>жовтень</t>
  </si>
  <si>
    <t>листопад</t>
  </si>
  <si>
    <t>Всього</t>
  </si>
  <si>
    <t>ФЗП</t>
  </si>
  <si>
    <t>нарах.</t>
  </si>
  <si>
    <t>Вінницька область</t>
  </si>
  <si>
    <t>Разом:</t>
  </si>
  <si>
    <t>Всього:</t>
  </si>
  <si>
    <t>Апеляційний суд</t>
  </si>
  <si>
    <t>Господарський суд</t>
  </si>
  <si>
    <t>Апеляційний господарський суд</t>
  </si>
  <si>
    <t>Окружний адміністративний суд</t>
  </si>
  <si>
    <t>Апеляційний адміністративний суд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</si>
  <si>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</si>
  <si>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</si>
  <si>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</si>
  <si>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</si>
  <si>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</si>
  <si>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</si>
  <si>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</si>
  <si>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</si>
  <si>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</si>
  <si>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</si>
  <si>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</si>
  <si>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</si>
  <si>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</si>
  <si>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</si>
  <si>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</si>
  <si>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</si>
  <si>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</si>
  <si>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</si>
  <si>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</si>
  <si>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</si>
  <si>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</si>
  <si>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</si>
  <si>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</si>
  <si>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Апеляційні суди</t>
  </si>
  <si>
    <t>Господарські суди</t>
  </si>
  <si>
    <t>Апеляційні господарські суди</t>
  </si>
  <si>
    <t>Окружні адміністративні суди</t>
  </si>
  <si>
    <t>Апеляційні адміністративні суди</t>
  </si>
  <si>
    <t>у тому числі за юрисдикціями:</t>
  </si>
  <si>
    <t>м. Київ</t>
  </si>
  <si>
    <t>грудень І</t>
  </si>
  <si>
    <t>грудень ІІ</t>
  </si>
  <si>
    <t>грудень ІІІ</t>
  </si>
  <si>
    <r>
      <t>М</t>
    </r>
    <r>
      <rPr>
        <sz val="10"/>
        <color indexed="8"/>
        <rFont val="Times New Roman"/>
        <family val="1"/>
      </rPr>
      <t>ісцеві загальні суди</t>
    </r>
  </si>
  <si>
    <r>
      <t xml:space="preserve">Додаткові призначення на </t>
    </r>
    <r>
      <rPr>
        <b/>
        <u val="double"/>
        <sz val="13.5"/>
        <color indexed="8"/>
        <rFont val="Times New Roman"/>
        <family val="1"/>
      </rPr>
      <t>оплату праці</t>
    </r>
    <r>
      <rPr>
        <b/>
        <sz val="13.5"/>
        <color indexed="8"/>
        <rFont val="Times New Roman"/>
        <family val="1"/>
      </rPr>
      <t xml:space="preserve"> за рахунок понадпланових надходжень спецфонду у 2014 році (тис. грн)</t>
    </r>
  </si>
  <si>
    <t>Місцеві загальні суди</t>
  </si>
  <si>
    <t>Суди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</si>
</sst>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#,##0.000_ ;[Red]\-#,##0.000\ "/>
    <numFmt numFmtId="175" formatCode="#,##0.0"/>
    <numFmt numFmtId="176" formatCode="#,##0_ ;[Red]\-#,##0\ "/>
    <numFmt numFmtId="177" formatCode="#,##0.000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3.5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6"/>
      <color indexed="8"/>
      <name val="Times New Roman"/>
      <family val="1"/>
    </font>
    <font>
      <sz val="11"/>
      <color indexed="8"/>
      <name val="Calibri"/>
      <family val="2"/>
    </font>
    <font>
      <b/>
      <u val="double"/>
      <sz val="13.5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30" borderId="8" applyNumberFormat="0" applyFont="0" applyAlignment="0" applyProtection="0"/>
    <xf numFmtId="9" fontId="13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175" fontId="3" fillId="0" borderId="10" xfId="0" applyNumberFormat="1" applyFont="1" applyBorder="1" applyAlignment="1">
      <alignment vertical="center" wrapText="1"/>
    </xf>
    <xf numFmtId="175" fontId="1" fillId="0" borderId="11" xfId="0" applyNumberFormat="1" applyFont="1" applyBorder="1" applyAlignment="1">
      <alignment vertical="center" wrapText="1"/>
    </xf>
    <xf numFmtId="175" fontId="1" fillId="0" borderId="10" xfId="0" applyNumberFormat="1" applyFont="1" applyBorder="1" applyAlignment="1">
      <alignment vertical="center" wrapText="1"/>
    </xf>
    <xf numFmtId="175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175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75" fontId="5" fillId="0" borderId="0" xfId="0" applyNumberFormat="1" applyFont="1" applyAlignment="1">
      <alignment vertical="center" wrapText="1"/>
    </xf>
    <xf numFmtId="175" fontId="6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5" fontId="6" fillId="0" borderId="0" xfId="0" applyNumberFormat="1" applyFont="1" applyBorder="1" applyAlignment="1">
      <alignment vertical="center" wrapText="1"/>
    </xf>
    <xf numFmtId="175" fontId="5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2" borderId="14" xfId="0" applyFont="1" applyFill="1" applyBorder="1" applyAlignment="1">
      <alignment vertical="center" wrapText="1"/>
    </xf>
    <xf numFmtId="175" fontId="3" fillId="32" borderId="15" xfId="0" applyNumberFormat="1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75" fontId="3" fillId="32" borderId="10" xfId="0" applyNumberFormat="1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75" fontId="3" fillId="10" borderId="10" xfId="0" applyNumberFormat="1" applyFont="1" applyFill="1" applyBorder="1" applyAlignment="1">
      <alignment vertical="center" wrapText="1"/>
    </xf>
    <xf numFmtId="175" fontId="3" fillId="33" borderId="10" xfId="0" applyNumberFormat="1" applyFont="1" applyFill="1" applyBorder="1" applyAlignment="1">
      <alignment vertical="center" wrapText="1"/>
    </xf>
    <xf numFmtId="175" fontId="3" fillId="2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Z161"/>
  <sheetViews>
    <sheetView tabSelected="1" workbookViewId="0" topLeftCell="A1">
      <pane xSplit="2" ySplit="4" topLeftCell="C9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99" sqref="B99"/>
    </sheetView>
  </sheetViews>
  <sheetFormatPr defaultColWidth="9.00390625" defaultRowHeight="15"/>
  <cols>
    <col min="1" max="1" width="0.71875" style="1" customWidth="1"/>
    <col min="2" max="2" width="39.57421875" style="1" customWidth="1"/>
    <col min="3" max="3" width="9.00390625" style="1" customWidth="1"/>
    <col min="4" max="4" width="11.8515625" style="1" customWidth="1"/>
    <col min="5" max="5" width="11.7109375" style="1" customWidth="1"/>
    <col min="6" max="6" width="11.421875" style="1" customWidth="1"/>
    <col min="7" max="7" width="11.00390625" style="1" customWidth="1"/>
    <col min="8" max="8" width="10.57421875" style="1" customWidth="1"/>
    <col min="9" max="9" width="10.7109375" style="1" customWidth="1"/>
    <col min="10" max="10" width="11.421875" style="1" customWidth="1"/>
    <col min="11" max="11" width="10.8515625" style="1" customWidth="1"/>
    <col min="12" max="12" width="11.140625" style="1" customWidth="1"/>
    <col min="13" max="13" width="10.8515625" style="1" customWidth="1"/>
    <col min="14" max="14" width="10.7109375" style="1" customWidth="1"/>
    <col min="15" max="15" width="12.140625" style="1" customWidth="1"/>
    <col min="16" max="16" width="10.8515625" style="1" customWidth="1"/>
    <col min="17" max="23" width="12.28125" style="1" customWidth="1"/>
    <col min="24" max="24" width="12.7109375" style="1" customWidth="1"/>
    <col min="25" max="25" width="11.421875" style="1" customWidth="1"/>
    <col min="26" max="26" width="13.421875" style="6" customWidth="1"/>
    <col min="27" max="16384" width="9.00390625" style="1" customWidth="1"/>
  </cols>
  <sheetData>
    <row r="1" spans="2:26" s="8" customFormat="1" ht="37.5" customHeight="1">
      <c r="B1" s="32" t="s">
        <v>49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ht="15.75" thickBot="1"/>
    <row r="3" spans="2:26" ht="15">
      <c r="B3" s="33" t="s">
        <v>51</v>
      </c>
      <c r="C3" s="35" t="s">
        <v>0</v>
      </c>
      <c r="D3" s="35"/>
      <c r="E3" s="35"/>
      <c r="F3" s="35" t="s">
        <v>1</v>
      </c>
      <c r="G3" s="35"/>
      <c r="H3" s="35"/>
      <c r="I3" s="35" t="s">
        <v>2</v>
      </c>
      <c r="J3" s="35"/>
      <c r="K3" s="35"/>
      <c r="L3" s="35" t="s">
        <v>3</v>
      </c>
      <c r="M3" s="35"/>
      <c r="N3" s="35"/>
      <c r="O3" s="35" t="s">
        <v>45</v>
      </c>
      <c r="P3" s="35"/>
      <c r="Q3" s="35"/>
      <c r="R3" s="35" t="s">
        <v>46</v>
      </c>
      <c r="S3" s="35"/>
      <c r="T3" s="35"/>
      <c r="U3" s="35" t="s">
        <v>47</v>
      </c>
      <c r="V3" s="35"/>
      <c r="W3" s="35"/>
      <c r="X3" s="35" t="s">
        <v>4</v>
      </c>
      <c r="Y3" s="35"/>
      <c r="Z3" s="36"/>
    </row>
    <row r="4" spans="2:26" ht="15.75" thickBot="1">
      <c r="B4" s="34"/>
      <c r="C4" s="10" t="s">
        <v>5</v>
      </c>
      <c r="D4" s="10" t="s">
        <v>6</v>
      </c>
      <c r="E4" s="10" t="s">
        <v>4</v>
      </c>
      <c r="F4" s="10" t="s">
        <v>5</v>
      </c>
      <c r="G4" s="10" t="s">
        <v>6</v>
      </c>
      <c r="H4" s="10" t="s">
        <v>4</v>
      </c>
      <c r="I4" s="10" t="s">
        <v>5</v>
      </c>
      <c r="J4" s="10" t="s">
        <v>6</v>
      </c>
      <c r="K4" s="10" t="s">
        <v>4</v>
      </c>
      <c r="L4" s="10" t="s">
        <v>5</v>
      </c>
      <c r="M4" s="10" t="s">
        <v>6</v>
      </c>
      <c r="N4" s="10" t="s">
        <v>4</v>
      </c>
      <c r="O4" s="10" t="s">
        <v>5</v>
      </c>
      <c r="P4" s="10" t="s">
        <v>6</v>
      </c>
      <c r="Q4" s="10" t="s">
        <v>4</v>
      </c>
      <c r="R4" s="10" t="s">
        <v>5</v>
      </c>
      <c r="S4" s="10" t="s">
        <v>6</v>
      </c>
      <c r="T4" s="10" t="s">
        <v>4</v>
      </c>
      <c r="U4" s="10" t="s">
        <v>5</v>
      </c>
      <c r="V4" s="10" t="s">
        <v>6</v>
      </c>
      <c r="W4" s="10" t="s">
        <v>4</v>
      </c>
      <c r="X4" s="10" t="s">
        <v>5</v>
      </c>
      <c r="Y4" s="10" t="s">
        <v>6</v>
      </c>
      <c r="Z4" s="11" t="s">
        <v>4</v>
      </c>
    </row>
    <row r="5" spans="2:26" ht="18.75">
      <c r="B5" s="20" t="s">
        <v>7</v>
      </c>
      <c r="C5" s="21">
        <f aca="true" t="shared" si="0" ref="C5:Z5">SUM(C6:C10)</f>
        <v>694.1</v>
      </c>
      <c r="D5" s="21">
        <f t="shared" si="0"/>
        <v>252</v>
      </c>
      <c r="E5" s="21">
        <f t="shared" si="0"/>
        <v>946.1</v>
      </c>
      <c r="F5" s="21">
        <f t="shared" si="0"/>
        <v>2466.5</v>
      </c>
      <c r="G5" s="21">
        <f t="shared" si="0"/>
        <v>895.3</v>
      </c>
      <c r="H5" s="21">
        <f t="shared" si="0"/>
        <v>3361.8</v>
      </c>
      <c r="I5" s="21">
        <f t="shared" si="0"/>
        <v>2835.3</v>
      </c>
      <c r="J5" s="21">
        <f t="shared" si="0"/>
        <v>1029.2</v>
      </c>
      <c r="K5" s="21">
        <f t="shared" si="0"/>
        <v>3864.4999999999995</v>
      </c>
      <c r="L5" s="21">
        <f t="shared" si="0"/>
        <v>2774.6</v>
      </c>
      <c r="M5" s="21">
        <f t="shared" si="0"/>
        <v>867.1</v>
      </c>
      <c r="N5" s="21">
        <f t="shared" si="0"/>
        <v>3641.7</v>
      </c>
      <c r="O5" s="21">
        <f t="shared" si="0"/>
        <v>1306.7</v>
      </c>
      <c r="P5" s="21">
        <f t="shared" si="0"/>
        <v>71.4</v>
      </c>
      <c r="Q5" s="21">
        <f t="shared" si="0"/>
        <v>1378.1000000000001</v>
      </c>
      <c r="R5" s="21">
        <f aca="true" t="shared" si="1" ref="R5:W5">SUM(R6:R10)</f>
        <v>681.9</v>
      </c>
      <c r="S5" s="21">
        <f t="shared" si="1"/>
        <v>252.3</v>
      </c>
      <c r="T5" s="21">
        <f t="shared" si="1"/>
        <v>934.2</v>
      </c>
      <c r="U5" s="21">
        <f t="shared" si="1"/>
        <v>276</v>
      </c>
      <c r="V5" s="21">
        <f t="shared" si="1"/>
        <v>68.8</v>
      </c>
      <c r="W5" s="21">
        <f t="shared" si="1"/>
        <v>344.8</v>
      </c>
      <c r="X5" s="21">
        <f>SUM(X6:X10)</f>
        <v>11035.1</v>
      </c>
      <c r="Y5" s="21">
        <f t="shared" si="0"/>
        <v>3436.1</v>
      </c>
      <c r="Z5" s="21">
        <f t="shared" si="0"/>
        <v>14471.2</v>
      </c>
    </row>
    <row r="6" spans="2:26" ht="15">
      <c r="B6" s="9" t="s">
        <v>50</v>
      </c>
      <c r="C6" s="4">
        <v>0</v>
      </c>
      <c r="D6" s="4">
        <v>0</v>
      </c>
      <c r="E6" s="2">
        <f>C6+D6</f>
        <v>0</v>
      </c>
      <c r="F6" s="4">
        <v>2035.6</v>
      </c>
      <c r="G6" s="4">
        <v>738.9</v>
      </c>
      <c r="H6" s="2">
        <f>F6+G6</f>
        <v>2774.5</v>
      </c>
      <c r="I6" s="4">
        <v>2309.4</v>
      </c>
      <c r="J6" s="4">
        <v>838.3</v>
      </c>
      <c r="K6" s="4">
        <f>I6+J6</f>
        <v>3147.7</v>
      </c>
      <c r="L6" s="4">
        <v>2462.2</v>
      </c>
      <c r="M6" s="4">
        <v>761.7</v>
      </c>
      <c r="N6" s="4">
        <f>L6+M6</f>
        <v>3223.8999999999996</v>
      </c>
      <c r="O6" s="4">
        <v>884.8</v>
      </c>
      <c r="P6" s="4">
        <v>0</v>
      </c>
      <c r="Q6" s="4">
        <f>O6+P6</f>
        <v>884.8</v>
      </c>
      <c r="R6" s="4">
        <v>524.4</v>
      </c>
      <c r="S6" s="4">
        <v>190.3</v>
      </c>
      <c r="T6" s="4">
        <f>R6+S6</f>
        <v>714.7</v>
      </c>
      <c r="U6" s="4"/>
      <c r="V6" s="4"/>
      <c r="W6" s="4">
        <f>U6+V6</f>
        <v>0</v>
      </c>
      <c r="X6" s="4">
        <f>O6+L6+I6+F6+C6+R6+U6</f>
        <v>8216.4</v>
      </c>
      <c r="Y6" s="4">
        <f>P6+M6+J6+G6+D6+S6+V6</f>
        <v>2529.2000000000003</v>
      </c>
      <c r="Z6" s="2">
        <f>Q6+N6+K6+H6+E6+T6+W6</f>
        <v>10745.6</v>
      </c>
    </row>
    <row r="7" spans="2:26" ht="15">
      <c r="B7" s="9" t="s">
        <v>10</v>
      </c>
      <c r="C7" s="4">
        <v>0</v>
      </c>
      <c r="D7" s="4">
        <v>0</v>
      </c>
      <c r="E7" s="2">
        <f>C7+D7</f>
        <v>0</v>
      </c>
      <c r="F7" s="4">
        <v>18.3</v>
      </c>
      <c r="G7" s="4">
        <v>6.6</v>
      </c>
      <c r="H7" s="2">
        <f>F7+G7</f>
        <v>24.9</v>
      </c>
      <c r="I7" s="4">
        <v>18.3</v>
      </c>
      <c r="J7" s="4">
        <v>6.6</v>
      </c>
      <c r="K7" s="4">
        <f>I7+J7</f>
        <v>24.9</v>
      </c>
      <c r="L7" s="4">
        <v>18.3</v>
      </c>
      <c r="M7" s="4">
        <v>6.6</v>
      </c>
      <c r="N7" s="4">
        <f>L7+M7</f>
        <v>24.9</v>
      </c>
      <c r="O7" s="4">
        <v>18.3</v>
      </c>
      <c r="P7" s="4">
        <v>6.6</v>
      </c>
      <c r="Q7" s="4">
        <f>O7+P7</f>
        <v>24.9</v>
      </c>
      <c r="R7" s="4"/>
      <c r="S7" s="4"/>
      <c r="T7" s="4">
        <f>R7+S7</f>
        <v>0</v>
      </c>
      <c r="U7" s="4"/>
      <c r="V7" s="4"/>
      <c r="W7" s="4">
        <f>U7+V7</f>
        <v>0</v>
      </c>
      <c r="X7" s="4">
        <f aca="true" t="shared" si="2" ref="X7:X70">O7+L7+I7+F7+C7+R7+U7</f>
        <v>73.2</v>
      </c>
      <c r="Y7" s="4">
        <f aca="true" t="shared" si="3" ref="Y7:Y70">P7+M7+J7+G7+D7+S7+V7</f>
        <v>26.4</v>
      </c>
      <c r="Z7" s="2">
        <f aca="true" t="shared" si="4" ref="Z7:Z70">Q7+N7+K7+H7+E7+T7+W7</f>
        <v>99.6</v>
      </c>
    </row>
    <row r="8" spans="2:26" ht="15">
      <c r="B8" s="9" t="s">
        <v>11</v>
      </c>
      <c r="C8" s="4">
        <v>0</v>
      </c>
      <c r="D8" s="4">
        <v>0</v>
      </c>
      <c r="E8" s="2">
        <f>C8+D8</f>
        <v>0</v>
      </c>
      <c r="F8" s="4">
        <v>224.4</v>
      </c>
      <c r="G8" s="4">
        <v>81.5</v>
      </c>
      <c r="H8" s="2">
        <f>F8+G8</f>
        <v>305.9</v>
      </c>
      <c r="I8" s="4"/>
      <c r="J8" s="4"/>
      <c r="K8" s="4">
        <f>I8+J8</f>
        <v>0</v>
      </c>
      <c r="L8" s="4">
        <v>92</v>
      </c>
      <c r="M8" s="4">
        <v>25.4</v>
      </c>
      <c r="N8" s="4">
        <f>L8+M8</f>
        <v>117.4</v>
      </c>
      <c r="O8" s="4">
        <v>88.2</v>
      </c>
      <c r="P8" s="4">
        <v>15</v>
      </c>
      <c r="Q8" s="4">
        <f>O8+P8</f>
        <v>103.2</v>
      </c>
      <c r="R8" s="4">
        <v>121.3</v>
      </c>
      <c r="S8" s="4">
        <v>42</v>
      </c>
      <c r="T8" s="4">
        <f>R8+S8</f>
        <v>163.3</v>
      </c>
      <c r="U8" s="4">
        <v>84.9</v>
      </c>
      <c r="V8" s="4">
        <v>28.8</v>
      </c>
      <c r="W8" s="4">
        <f>U8+V8</f>
        <v>113.7</v>
      </c>
      <c r="X8" s="4">
        <f t="shared" si="2"/>
        <v>610.8</v>
      </c>
      <c r="Y8" s="4">
        <f t="shared" si="3"/>
        <v>192.70000000000002</v>
      </c>
      <c r="Z8" s="2">
        <f t="shared" si="4"/>
        <v>803.5</v>
      </c>
    </row>
    <row r="9" spans="2:26" ht="15">
      <c r="B9" s="9" t="s">
        <v>13</v>
      </c>
      <c r="C9" s="4">
        <v>355</v>
      </c>
      <c r="D9" s="4">
        <v>128.9</v>
      </c>
      <c r="E9" s="2">
        <f>C9+D9</f>
        <v>483.9</v>
      </c>
      <c r="F9" s="4">
        <v>85.1</v>
      </c>
      <c r="G9" s="4">
        <v>30.9</v>
      </c>
      <c r="H9" s="2">
        <f>F9+G9</f>
        <v>116</v>
      </c>
      <c r="I9" s="4">
        <v>241.2</v>
      </c>
      <c r="J9" s="4">
        <v>87.6</v>
      </c>
      <c r="K9" s="4">
        <f>I9+J9</f>
        <v>328.79999999999995</v>
      </c>
      <c r="L9" s="4">
        <v>202.1</v>
      </c>
      <c r="M9" s="4">
        <v>73.4</v>
      </c>
      <c r="N9" s="4">
        <f>L9+M9</f>
        <v>275.5</v>
      </c>
      <c r="O9" s="4">
        <v>137.2</v>
      </c>
      <c r="P9" s="4">
        <v>49.8</v>
      </c>
      <c r="Q9" s="4">
        <f>O9+P9</f>
        <v>187</v>
      </c>
      <c r="R9" s="4">
        <v>0</v>
      </c>
      <c r="S9" s="4">
        <v>20</v>
      </c>
      <c r="T9" s="4">
        <f>R9+S9</f>
        <v>20</v>
      </c>
      <c r="U9" s="4"/>
      <c r="V9" s="4"/>
      <c r="W9" s="4">
        <f>U9+V9</f>
        <v>0</v>
      </c>
      <c r="X9" s="4">
        <f t="shared" si="2"/>
        <v>1020.6</v>
      </c>
      <c r="Y9" s="4">
        <f t="shared" si="3"/>
        <v>390.6</v>
      </c>
      <c r="Z9" s="2">
        <f t="shared" si="4"/>
        <v>1411.1999999999998</v>
      </c>
    </row>
    <row r="10" spans="2:26" ht="15">
      <c r="B10" s="9" t="s">
        <v>14</v>
      </c>
      <c r="C10" s="4">
        <v>339.1</v>
      </c>
      <c r="D10" s="4">
        <v>123.1</v>
      </c>
      <c r="E10" s="2">
        <f>C10+D10</f>
        <v>462.20000000000005</v>
      </c>
      <c r="F10" s="4">
        <v>103.1</v>
      </c>
      <c r="G10" s="4">
        <v>37.4</v>
      </c>
      <c r="H10" s="2">
        <f>F10+G10</f>
        <v>140.5</v>
      </c>
      <c r="I10" s="4">
        <v>266.4</v>
      </c>
      <c r="J10" s="4">
        <v>96.7</v>
      </c>
      <c r="K10" s="4">
        <f>I10+J10</f>
        <v>363.09999999999997</v>
      </c>
      <c r="L10" s="4"/>
      <c r="M10" s="4"/>
      <c r="N10" s="4">
        <f>L10+M10</f>
        <v>0</v>
      </c>
      <c r="O10" s="4">
        <v>178.2</v>
      </c>
      <c r="P10" s="4">
        <v>0</v>
      </c>
      <c r="Q10" s="4">
        <f>O10+P10</f>
        <v>178.2</v>
      </c>
      <c r="R10" s="4">
        <v>36.2</v>
      </c>
      <c r="S10" s="4">
        <v>0</v>
      </c>
      <c r="T10" s="4">
        <f>R10+S10</f>
        <v>36.2</v>
      </c>
      <c r="U10" s="4">
        <v>191.1</v>
      </c>
      <c r="V10" s="4">
        <v>40</v>
      </c>
      <c r="W10" s="4">
        <f>U10+V10</f>
        <v>231.1</v>
      </c>
      <c r="X10" s="4">
        <f t="shared" si="2"/>
        <v>1114.1</v>
      </c>
      <c r="Y10" s="4">
        <f t="shared" si="3"/>
        <v>297.2</v>
      </c>
      <c r="Z10" s="2">
        <f t="shared" si="4"/>
        <v>1411.3</v>
      </c>
    </row>
    <row r="11" spans="2:26" ht="18.75">
      <c r="B11" s="22" t="s">
        <v>15</v>
      </c>
      <c r="C11" s="23">
        <f aca="true" t="shared" si="5" ref="C11:Z11">SUM(C12:C15)</f>
        <v>1163.4</v>
      </c>
      <c r="D11" s="23">
        <f t="shared" si="5"/>
        <v>422.3</v>
      </c>
      <c r="E11" s="23">
        <f t="shared" si="5"/>
        <v>1585.7</v>
      </c>
      <c r="F11" s="23">
        <f t="shared" si="5"/>
        <v>568.9</v>
      </c>
      <c r="G11" s="23">
        <f t="shared" si="5"/>
        <v>206.5</v>
      </c>
      <c r="H11" s="23">
        <f t="shared" si="5"/>
        <v>775.4</v>
      </c>
      <c r="I11" s="23">
        <f t="shared" si="5"/>
        <v>1103.6</v>
      </c>
      <c r="J11" s="23">
        <f t="shared" si="5"/>
        <v>395.5</v>
      </c>
      <c r="K11" s="23">
        <f t="shared" si="5"/>
        <v>1499.1000000000001</v>
      </c>
      <c r="L11" s="23">
        <f t="shared" si="5"/>
        <v>1578.9</v>
      </c>
      <c r="M11" s="23">
        <f t="shared" si="5"/>
        <v>546.6</v>
      </c>
      <c r="N11" s="23">
        <f t="shared" si="5"/>
        <v>2125.5</v>
      </c>
      <c r="O11" s="23">
        <f t="shared" si="5"/>
        <v>876.6999999999999</v>
      </c>
      <c r="P11" s="23">
        <f t="shared" si="5"/>
        <v>263.6</v>
      </c>
      <c r="Q11" s="23">
        <f t="shared" si="5"/>
        <v>1140.3</v>
      </c>
      <c r="R11" s="23">
        <f t="shared" si="5"/>
        <v>0</v>
      </c>
      <c r="S11" s="23">
        <f t="shared" si="5"/>
        <v>20</v>
      </c>
      <c r="T11" s="23">
        <f t="shared" si="5"/>
        <v>20</v>
      </c>
      <c r="U11" s="23">
        <f t="shared" si="5"/>
        <v>0</v>
      </c>
      <c r="V11" s="23">
        <f t="shared" si="5"/>
        <v>0</v>
      </c>
      <c r="W11" s="23">
        <f t="shared" si="5"/>
        <v>0</v>
      </c>
      <c r="X11" s="23">
        <f t="shared" si="5"/>
        <v>5291.5</v>
      </c>
      <c r="Y11" s="23">
        <f t="shared" si="5"/>
        <v>1854.5</v>
      </c>
      <c r="Z11" s="23">
        <f t="shared" si="5"/>
        <v>7146.000000000001</v>
      </c>
    </row>
    <row r="12" spans="2:26" ht="15">
      <c r="B12" s="9" t="s">
        <v>50</v>
      </c>
      <c r="C12" s="4">
        <v>0</v>
      </c>
      <c r="D12" s="4">
        <v>0</v>
      </c>
      <c r="E12" s="2">
        <f>C12+D12</f>
        <v>0</v>
      </c>
      <c r="F12" s="4">
        <v>14</v>
      </c>
      <c r="G12" s="4">
        <v>5.1</v>
      </c>
      <c r="H12" s="2">
        <f>F12+G12</f>
        <v>19.1</v>
      </c>
      <c r="I12" s="4">
        <v>439.3</v>
      </c>
      <c r="J12" s="4">
        <v>154.4</v>
      </c>
      <c r="K12" s="4">
        <f>I12+J12</f>
        <v>593.7</v>
      </c>
      <c r="L12" s="4">
        <v>1318.9</v>
      </c>
      <c r="M12" s="4">
        <v>456.7</v>
      </c>
      <c r="N12" s="4">
        <f>L12+M12</f>
        <v>1775.6000000000001</v>
      </c>
      <c r="O12" s="4">
        <v>467.9</v>
      </c>
      <c r="P12" s="4">
        <v>164.8</v>
      </c>
      <c r="Q12" s="4">
        <f>O12+P12</f>
        <v>632.7</v>
      </c>
      <c r="R12" s="4">
        <v>0</v>
      </c>
      <c r="S12" s="4">
        <v>20</v>
      </c>
      <c r="T12" s="4">
        <f aca="true" t="shared" si="6" ref="T12:T29">R12+S12</f>
        <v>20</v>
      </c>
      <c r="U12" s="4"/>
      <c r="V12" s="4"/>
      <c r="W12" s="4">
        <f>U12+V12</f>
        <v>0</v>
      </c>
      <c r="X12" s="4">
        <f t="shared" si="2"/>
        <v>2240.1000000000004</v>
      </c>
      <c r="Y12" s="4">
        <f t="shared" si="3"/>
        <v>801</v>
      </c>
      <c r="Z12" s="2">
        <f t="shared" si="4"/>
        <v>3041.1</v>
      </c>
    </row>
    <row r="13" spans="2:26" ht="15">
      <c r="B13" s="9" t="s">
        <v>10</v>
      </c>
      <c r="C13" s="4">
        <v>782.3</v>
      </c>
      <c r="D13" s="4">
        <v>284</v>
      </c>
      <c r="E13" s="2">
        <f>C13+D13</f>
        <v>1066.3</v>
      </c>
      <c r="F13" s="4">
        <v>367.5</v>
      </c>
      <c r="G13" s="4">
        <v>133.4</v>
      </c>
      <c r="H13" s="2">
        <f>F13+G13</f>
        <v>500.9</v>
      </c>
      <c r="I13" s="4">
        <v>266.4</v>
      </c>
      <c r="J13" s="4">
        <v>96.7</v>
      </c>
      <c r="K13" s="4">
        <f>I13+J13</f>
        <v>363.09999999999997</v>
      </c>
      <c r="L13" s="4">
        <v>12.4</v>
      </c>
      <c r="M13" s="4">
        <v>0</v>
      </c>
      <c r="N13" s="4">
        <f>L13+M13</f>
        <v>12.4</v>
      </c>
      <c r="O13" s="4">
        <v>216</v>
      </c>
      <c r="P13" s="4">
        <v>23.8</v>
      </c>
      <c r="Q13" s="4">
        <f>O13+P13</f>
        <v>239.8</v>
      </c>
      <c r="R13" s="4"/>
      <c r="S13" s="4"/>
      <c r="T13" s="4">
        <f t="shared" si="6"/>
        <v>0</v>
      </c>
      <c r="U13" s="4"/>
      <c r="V13" s="4"/>
      <c r="W13" s="4">
        <f>U13+V13</f>
        <v>0</v>
      </c>
      <c r="X13" s="4">
        <f t="shared" si="2"/>
        <v>1644.6</v>
      </c>
      <c r="Y13" s="4">
        <f t="shared" si="3"/>
        <v>537.9</v>
      </c>
      <c r="Z13" s="2">
        <f t="shared" si="4"/>
        <v>2182.5</v>
      </c>
    </row>
    <row r="14" spans="2:26" ht="15">
      <c r="B14" s="9" t="s">
        <v>11</v>
      </c>
      <c r="C14" s="4">
        <v>0</v>
      </c>
      <c r="D14" s="4">
        <v>0</v>
      </c>
      <c r="E14" s="2">
        <f>C14+D14</f>
        <v>0</v>
      </c>
      <c r="F14" s="4">
        <v>187.4</v>
      </c>
      <c r="G14" s="4">
        <v>68</v>
      </c>
      <c r="H14" s="2">
        <f>F14+G14</f>
        <v>255.4</v>
      </c>
      <c r="I14" s="4">
        <v>208.8</v>
      </c>
      <c r="J14" s="4">
        <v>75.8</v>
      </c>
      <c r="K14" s="4">
        <f>I14+J14</f>
        <v>284.6</v>
      </c>
      <c r="L14" s="4">
        <v>118.5</v>
      </c>
      <c r="M14" s="4">
        <v>43</v>
      </c>
      <c r="N14" s="4">
        <f>L14+M14</f>
        <v>161.5</v>
      </c>
      <c r="O14" s="4">
        <v>104.4</v>
      </c>
      <c r="P14" s="4">
        <v>22.9</v>
      </c>
      <c r="Q14" s="4">
        <f>O14+P14</f>
        <v>127.30000000000001</v>
      </c>
      <c r="R14" s="4"/>
      <c r="S14" s="4"/>
      <c r="T14" s="4">
        <f t="shared" si="6"/>
        <v>0</v>
      </c>
      <c r="U14" s="4"/>
      <c r="V14" s="4"/>
      <c r="W14" s="4">
        <f>U14+V14</f>
        <v>0</v>
      </c>
      <c r="X14" s="4">
        <f t="shared" si="2"/>
        <v>619.1</v>
      </c>
      <c r="Y14" s="4">
        <f t="shared" si="3"/>
        <v>209.7</v>
      </c>
      <c r="Z14" s="2">
        <f t="shared" si="4"/>
        <v>828.8000000000001</v>
      </c>
    </row>
    <row r="15" spans="2:26" ht="15">
      <c r="B15" s="9" t="s">
        <v>13</v>
      </c>
      <c r="C15" s="4">
        <v>381.1</v>
      </c>
      <c r="D15" s="4">
        <v>138.3</v>
      </c>
      <c r="E15" s="2">
        <f>C15+D15</f>
        <v>519.4000000000001</v>
      </c>
      <c r="F15" s="4">
        <v>0</v>
      </c>
      <c r="G15" s="4">
        <v>0</v>
      </c>
      <c r="H15" s="2">
        <f>F15+G15</f>
        <v>0</v>
      </c>
      <c r="I15" s="4">
        <v>189.1</v>
      </c>
      <c r="J15" s="4">
        <v>68.6</v>
      </c>
      <c r="K15" s="4">
        <f>I15+J15</f>
        <v>257.7</v>
      </c>
      <c r="L15" s="4">
        <v>129.1</v>
      </c>
      <c r="M15" s="4">
        <v>46.9</v>
      </c>
      <c r="N15" s="4">
        <f>L15+M15</f>
        <v>176</v>
      </c>
      <c r="O15" s="4">
        <v>88.4</v>
      </c>
      <c r="P15" s="4">
        <v>52.1</v>
      </c>
      <c r="Q15" s="4">
        <f>O15+P15</f>
        <v>140.5</v>
      </c>
      <c r="R15" s="4"/>
      <c r="S15" s="4"/>
      <c r="T15" s="4">
        <f t="shared" si="6"/>
        <v>0</v>
      </c>
      <c r="U15" s="4"/>
      <c r="V15" s="4"/>
      <c r="W15" s="4">
        <f>U15+V15</f>
        <v>0</v>
      </c>
      <c r="X15" s="4">
        <f t="shared" si="2"/>
        <v>787.7</v>
      </c>
      <c r="Y15" s="4">
        <f t="shared" si="3"/>
        <v>305.9</v>
      </c>
      <c r="Z15" s="2">
        <f t="shared" si="4"/>
        <v>1093.6000000000001</v>
      </c>
    </row>
    <row r="16" spans="2:26" ht="18.75">
      <c r="B16" s="22" t="s">
        <v>16</v>
      </c>
      <c r="C16" s="23">
        <f aca="true" t="shared" si="7" ref="C16:S16">SUM(C17:C22)</f>
        <v>2557.5</v>
      </c>
      <c r="D16" s="23">
        <f t="shared" si="7"/>
        <v>948.4000000000001</v>
      </c>
      <c r="E16" s="23">
        <f t="shared" si="7"/>
        <v>3505.9</v>
      </c>
      <c r="F16" s="23">
        <f t="shared" si="7"/>
        <v>1527.6</v>
      </c>
      <c r="G16" s="23">
        <f t="shared" si="7"/>
        <v>604.3</v>
      </c>
      <c r="H16" s="23">
        <f t="shared" si="7"/>
        <v>2131.9</v>
      </c>
      <c r="I16" s="23">
        <f t="shared" si="7"/>
        <v>3768.2000000000003</v>
      </c>
      <c r="J16" s="23">
        <f t="shared" si="7"/>
        <v>1367.7</v>
      </c>
      <c r="K16" s="23">
        <f t="shared" si="7"/>
        <v>5135.9</v>
      </c>
      <c r="L16" s="23">
        <f>SUM(L17:L22)</f>
        <v>5171.799999999999</v>
      </c>
      <c r="M16" s="23">
        <f>SUM(M17:M22)</f>
        <v>1520.7</v>
      </c>
      <c r="N16" s="23">
        <f t="shared" si="7"/>
        <v>6692.499999999999</v>
      </c>
      <c r="O16" s="23">
        <f t="shared" si="7"/>
        <v>2942.2000000000003</v>
      </c>
      <c r="P16" s="23">
        <f t="shared" si="7"/>
        <v>895.1999999999999</v>
      </c>
      <c r="Q16" s="23">
        <f t="shared" si="7"/>
        <v>3837.4</v>
      </c>
      <c r="R16" s="23">
        <f t="shared" si="7"/>
        <v>529.3</v>
      </c>
      <c r="S16" s="23">
        <f t="shared" si="7"/>
        <v>202.1</v>
      </c>
      <c r="T16" s="23">
        <f aca="true" t="shared" si="8" ref="T16:Z16">SUM(T17:T22)</f>
        <v>731.4</v>
      </c>
      <c r="U16" s="23">
        <f t="shared" si="8"/>
        <v>387.1</v>
      </c>
      <c r="V16" s="23">
        <f t="shared" si="8"/>
        <v>140.5</v>
      </c>
      <c r="W16" s="23">
        <f t="shared" si="8"/>
        <v>527.6</v>
      </c>
      <c r="X16" s="23">
        <f t="shared" si="8"/>
        <v>16883.7</v>
      </c>
      <c r="Y16" s="23">
        <f t="shared" si="8"/>
        <v>5678.9</v>
      </c>
      <c r="Z16" s="23">
        <f t="shared" si="8"/>
        <v>22562.600000000002</v>
      </c>
    </row>
    <row r="17" spans="2:26" ht="15">
      <c r="B17" s="9" t="s">
        <v>50</v>
      </c>
      <c r="C17" s="4">
        <v>0</v>
      </c>
      <c r="D17" s="4">
        <v>0</v>
      </c>
      <c r="E17" s="2">
        <f aca="true" t="shared" si="9" ref="E17:E22">C17+D17</f>
        <v>0</v>
      </c>
      <c r="F17" s="4">
        <v>18.3</v>
      </c>
      <c r="G17" s="4">
        <v>6.6</v>
      </c>
      <c r="H17" s="2">
        <f aca="true" t="shared" si="10" ref="H17:H22">F17+G17</f>
        <v>24.9</v>
      </c>
      <c r="I17" s="4">
        <v>2222.9</v>
      </c>
      <c r="J17" s="4">
        <v>806.9</v>
      </c>
      <c r="K17" s="4">
        <f aca="true" t="shared" si="11" ref="K17:K22">I17+J17</f>
        <v>3029.8</v>
      </c>
      <c r="L17" s="4">
        <v>4287.9</v>
      </c>
      <c r="M17" s="4">
        <v>1200</v>
      </c>
      <c r="N17" s="4">
        <f aca="true" t="shared" si="12" ref="N17:N22">L17+M17</f>
        <v>5487.9</v>
      </c>
      <c r="O17" s="4">
        <v>1532.7</v>
      </c>
      <c r="P17" s="4">
        <v>556.3</v>
      </c>
      <c r="Q17" s="4">
        <f aca="true" t="shared" si="13" ref="Q17:Q22">O17+P17</f>
        <v>2089</v>
      </c>
      <c r="R17" s="4"/>
      <c r="S17" s="4"/>
      <c r="T17" s="4">
        <f t="shared" si="6"/>
        <v>0</v>
      </c>
      <c r="U17" s="4"/>
      <c r="V17" s="4"/>
      <c r="W17" s="4">
        <f aca="true" t="shared" si="14" ref="W17:W22">U17+V17</f>
        <v>0</v>
      </c>
      <c r="X17" s="4">
        <f t="shared" si="2"/>
        <v>8061.8</v>
      </c>
      <c r="Y17" s="4">
        <f t="shared" si="3"/>
        <v>2569.7999999999997</v>
      </c>
      <c r="Z17" s="2">
        <f t="shared" si="4"/>
        <v>10631.6</v>
      </c>
    </row>
    <row r="18" spans="2:26" ht="15">
      <c r="B18" s="9" t="s">
        <v>10</v>
      </c>
      <c r="C18" s="4">
        <v>537.7</v>
      </c>
      <c r="D18" s="4">
        <v>195.2</v>
      </c>
      <c r="E18" s="2">
        <f t="shared" si="9"/>
        <v>732.9000000000001</v>
      </c>
      <c r="F18" s="4">
        <v>748.2</v>
      </c>
      <c r="G18" s="4">
        <v>271.5</v>
      </c>
      <c r="H18" s="2">
        <f t="shared" si="10"/>
        <v>1019.7</v>
      </c>
      <c r="I18" s="4">
        <v>54</v>
      </c>
      <c r="J18" s="4">
        <v>19.6</v>
      </c>
      <c r="K18" s="4">
        <f t="shared" si="11"/>
        <v>73.6</v>
      </c>
      <c r="L18" s="4">
        <v>71</v>
      </c>
      <c r="M18" s="4">
        <v>25.7</v>
      </c>
      <c r="N18" s="4">
        <f t="shared" si="12"/>
        <v>96.7</v>
      </c>
      <c r="O18" s="4">
        <v>475.9</v>
      </c>
      <c r="P18" s="4">
        <v>0</v>
      </c>
      <c r="Q18" s="4">
        <f t="shared" si="13"/>
        <v>475.9</v>
      </c>
      <c r="R18" s="4"/>
      <c r="S18" s="4"/>
      <c r="T18" s="4">
        <f t="shared" si="6"/>
        <v>0</v>
      </c>
      <c r="U18" s="4"/>
      <c r="V18" s="4"/>
      <c r="W18" s="4">
        <f t="shared" si="14"/>
        <v>0</v>
      </c>
      <c r="X18" s="4">
        <f t="shared" si="2"/>
        <v>1886.8</v>
      </c>
      <c r="Y18" s="4">
        <f t="shared" si="3"/>
        <v>512</v>
      </c>
      <c r="Z18" s="2">
        <f t="shared" si="4"/>
        <v>2398.8</v>
      </c>
    </row>
    <row r="19" spans="2:26" ht="15">
      <c r="B19" s="9" t="s">
        <v>11</v>
      </c>
      <c r="C19" s="4">
        <v>0</v>
      </c>
      <c r="D19" s="4">
        <v>0</v>
      </c>
      <c r="E19" s="2">
        <f t="shared" si="9"/>
        <v>0</v>
      </c>
      <c r="F19" s="4">
        <v>0</v>
      </c>
      <c r="G19" s="4">
        <v>0</v>
      </c>
      <c r="H19" s="2">
        <f t="shared" si="10"/>
        <v>0</v>
      </c>
      <c r="I19" s="4">
        <v>568.7</v>
      </c>
      <c r="J19" s="4">
        <v>206.4</v>
      </c>
      <c r="K19" s="4">
        <f t="shared" si="11"/>
        <v>775.1</v>
      </c>
      <c r="L19" s="4">
        <v>274.5</v>
      </c>
      <c r="M19" s="4">
        <v>99.6</v>
      </c>
      <c r="N19" s="4">
        <f t="shared" si="12"/>
        <v>374.1</v>
      </c>
      <c r="O19" s="4">
        <v>254.9</v>
      </c>
      <c r="P19" s="4">
        <v>92.5</v>
      </c>
      <c r="Q19" s="4">
        <f t="shared" si="13"/>
        <v>347.4</v>
      </c>
      <c r="R19" s="4"/>
      <c r="S19" s="4"/>
      <c r="T19" s="4">
        <f t="shared" si="6"/>
        <v>0</v>
      </c>
      <c r="U19" s="4"/>
      <c r="V19" s="4"/>
      <c r="W19" s="4">
        <f t="shared" si="14"/>
        <v>0</v>
      </c>
      <c r="X19" s="4">
        <f t="shared" si="2"/>
        <v>1098.1</v>
      </c>
      <c r="Y19" s="4">
        <f t="shared" si="3"/>
        <v>398.5</v>
      </c>
      <c r="Z19" s="2">
        <f t="shared" si="4"/>
        <v>1496.6</v>
      </c>
    </row>
    <row r="20" spans="2:26" ht="15">
      <c r="B20" s="9" t="s">
        <v>12</v>
      </c>
      <c r="C20" s="4">
        <v>0</v>
      </c>
      <c r="D20" s="4">
        <v>20</v>
      </c>
      <c r="E20" s="2">
        <f t="shared" si="9"/>
        <v>20</v>
      </c>
      <c r="F20" s="4">
        <v>61.8</v>
      </c>
      <c r="G20" s="4">
        <v>72.4</v>
      </c>
      <c r="H20" s="2">
        <f t="shared" si="10"/>
        <v>134.2</v>
      </c>
      <c r="I20" s="4">
        <v>331.2</v>
      </c>
      <c r="J20" s="4">
        <v>120.2</v>
      </c>
      <c r="K20" s="4">
        <f t="shared" si="11"/>
        <v>451.4</v>
      </c>
      <c r="L20" s="4">
        <v>103.4</v>
      </c>
      <c r="M20" s="4">
        <v>37.5</v>
      </c>
      <c r="N20" s="4">
        <f t="shared" si="12"/>
        <v>140.9</v>
      </c>
      <c r="O20" s="4">
        <v>220.8</v>
      </c>
      <c r="P20" s="4">
        <v>80.2</v>
      </c>
      <c r="Q20" s="4">
        <f t="shared" si="13"/>
        <v>301</v>
      </c>
      <c r="R20" s="4"/>
      <c r="S20" s="4"/>
      <c r="T20" s="4">
        <f t="shared" si="6"/>
        <v>0</v>
      </c>
      <c r="U20" s="4">
        <v>108</v>
      </c>
      <c r="V20" s="4">
        <v>39.2</v>
      </c>
      <c r="W20" s="4">
        <f t="shared" si="14"/>
        <v>147.2</v>
      </c>
      <c r="X20" s="4">
        <f t="shared" si="2"/>
        <v>825.2</v>
      </c>
      <c r="Y20" s="4">
        <f t="shared" si="3"/>
        <v>369.5</v>
      </c>
      <c r="Z20" s="2">
        <f t="shared" si="4"/>
        <v>1194.7</v>
      </c>
    </row>
    <row r="21" spans="2:26" ht="15">
      <c r="B21" s="9" t="s">
        <v>13</v>
      </c>
      <c r="C21" s="4">
        <v>2019.8</v>
      </c>
      <c r="D21" s="4">
        <v>733.2</v>
      </c>
      <c r="E21" s="2">
        <f t="shared" si="9"/>
        <v>2753</v>
      </c>
      <c r="F21" s="4">
        <v>699.3</v>
      </c>
      <c r="G21" s="4">
        <v>253.8</v>
      </c>
      <c r="H21" s="2">
        <f t="shared" si="10"/>
        <v>953.0999999999999</v>
      </c>
      <c r="I21" s="4">
        <v>591.4</v>
      </c>
      <c r="J21" s="4">
        <v>214.6</v>
      </c>
      <c r="K21" s="4">
        <f t="shared" si="11"/>
        <v>806</v>
      </c>
      <c r="L21" s="4">
        <v>435</v>
      </c>
      <c r="M21" s="4">
        <v>157.9</v>
      </c>
      <c r="N21" s="4">
        <f t="shared" si="12"/>
        <v>592.9</v>
      </c>
      <c r="O21" s="4">
        <v>263.9</v>
      </c>
      <c r="P21" s="4">
        <v>95.8</v>
      </c>
      <c r="Q21" s="4">
        <f t="shared" si="13"/>
        <v>359.7</v>
      </c>
      <c r="R21" s="4">
        <v>0</v>
      </c>
      <c r="S21" s="4">
        <v>10</v>
      </c>
      <c r="T21" s="4">
        <f t="shared" si="6"/>
        <v>10</v>
      </c>
      <c r="U21" s="4"/>
      <c r="V21" s="4"/>
      <c r="W21" s="4">
        <f t="shared" si="14"/>
        <v>0</v>
      </c>
      <c r="X21" s="4">
        <f t="shared" si="2"/>
        <v>4009.3999999999996</v>
      </c>
      <c r="Y21" s="4">
        <f t="shared" si="3"/>
        <v>1465.3</v>
      </c>
      <c r="Z21" s="2">
        <f t="shared" si="4"/>
        <v>5474.7</v>
      </c>
    </row>
    <row r="22" spans="2:26" ht="15">
      <c r="B22" s="9" t="s">
        <v>14</v>
      </c>
      <c r="C22" s="4">
        <v>0</v>
      </c>
      <c r="D22" s="4">
        <v>0</v>
      </c>
      <c r="E22" s="2">
        <f t="shared" si="9"/>
        <v>0</v>
      </c>
      <c r="F22" s="4">
        <v>0</v>
      </c>
      <c r="G22" s="4">
        <v>0</v>
      </c>
      <c r="H22" s="2">
        <f t="shared" si="10"/>
        <v>0</v>
      </c>
      <c r="I22" s="4"/>
      <c r="J22" s="4"/>
      <c r="K22" s="4">
        <f t="shared" si="11"/>
        <v>0</v>
      </c>
      <c r="L22" s="4"/>
      <c r="M22" s="4"/>
      <c r="N22" s="4">
        <f t="shared" si="12"/>
        <v>0</v>
      </c>
      <c r="O22" s="4">
        <v>194</v>
      </c>
      <c r="P22" s="4">
        <v>70.4</v>
      </c>
      <c r="Q22" s="4">
        <f t="shared" si="13"/>
        <v>264.4</v>
      </c>
      <c r="R22" s="4">
        <v>529.3</v>
      </c>
      <c r="S22" s="4">
        <v>192.1</v>
      </c>
      <c r="T22" s="4">
        <f t="shared" si="6"/>
        <v>721.4</v>
      </c>
      <c r="U22" s="4">
        <v>279.1</v>
      </c>
      <c r="V22" s="4">
        <v>101.3</v>
      </c>
      <c r="W22" s="4">
        <f t="shared" si="14"/>
        <v>380.40000000000003</v>
      </c>
      <c r="X22" s="4">
        <f t="shared" si="2"/>
        <v>1002.4</v>
      </c>
      <c r="Y22" s="4">
        <f t="shared" si="3"/>
        <v>363.8</v>
      </c>
      <c r="Z22" s="2">
        <f t="shared" si="4"/>
        <v>1366.2</v>
      </c>
    </row>
    <row r="23" spans="2:26" ht="18.75">
      <c r="B23" s="22" t="s">
        <v>17</v>
      </c>
      <c r="C23" s="23">
        <f aca="true" t="shared" si="15" ref="C23:Z23">SUM(C24:C29)</f>
        <v>7657.599999999999</v>
      </c>
      <c r="D23" s="23">
        <f t="shared" si="15"/>
        <v>2778.9</v>
      </c>
      <c r="E23" s="23">
        <f t="shared" si="15"/>
        <v>10436.5</v>
      </c>
      <c r="F23" s="23">
        <f t="shared" si="15"/>
        <v>7332.9</v>
      </c>
      <c r="G23" s="23">
        <f t="shared" si="15"/>
        <v>2661.8999999999996</v>
      </c>
      <c r="H23" s="23">
        <f t="shared" si="15"/>
        <v>9994.8</v>
      </c>
      <c r="I23" s="23">
        <f t="shared" si="15"/>
        <v>0</v>
      </c>
      <c r="J23" s="23">
        <f t="shared" si="15"/>
        <v>0</v>
      </c>
      <c r="K23" s="23">
        <f t="shared" si="15"/>
        <v>0</v>
      </c>
      <c r="L23" s="23">
        <f>SUM(L24:L29)</f>
        <v>0</v>
      </c>
      <c r="M23" s="23">
        <f>SUM(M24:M29)</f>
        <v>0</v>
      </c>
      <c r="N23" s="23">
        <f t="shared" si="15"/>
        <v>0</v>
      </c>
      <c r="O23" s="23">
        <f t="shared" si="15"/>
        <v>973.7</v>
      </c>
      <c r="P23" s="23">
        <f t="shared" si="15"/>
        <v>158.7</v>
      </c>
      <c r="Q23" s="23">
        <f t="shared" si="15"/>
        <v>1132.4</v>
      </c>
      <c r="R23" s="23">
        <f t="shared" si="15"/>
        <v>100</v>
      </c>
      <c r="S23" s="23">
        <f t="shared" si="15"/>
        <v>36.3</v>
      </c>
      <c r="T23" s="23">
        <f t="shared" si="15"/>
        <v>136.3</v>
      </c>
      <c r="U23" s="23">
        <f t="shared" si="15"/>
        <v>0</v>
      </c>
      <c r="V23" s="23">
        <f t="shared" si="15"/>
        <v>0</v>
      </c>
      <c r="W23" s="23">
        <f t="shared" si="15"/>
        <v>0</v>
      </c>
      <c r="X23" s="23">
        <f t="shared" si="15"/>
        <v>16064.199999999999</v>
      </c>
      <c r="Y23" s="23">
        <f t="shared" si="15"/>
        <v>5635.799999999999</v>
      </c>
      <c r="Z23" s="23">
        <f t="shared" si="15"/>
        <v>21700</v>
      </c>
    </row>
    <row r="24" spans="2:26" ht="15">
      <c r="B24" s="9" t="s">
        <v>50</v>
      </c>
      <c r="C24" s="4">
        <v>7035.4</v>
      </c>
      <c r="D24" s="4">
        <v>2553</v>
      </c>
      <c r="E24" s="2">
        <f aca="true" t="shared" si="16" ref="E24:E29">C24+D24</f>
        <v>9588.4</v>
      </c>
      <c r="F24" s="4">
        <v>5942.7</v>
      </c>
      <c r="G24" s="4">
        <v>2157.2</v>
      </c>
      <c r="H24" s="2">
        <f aca="true" t="shared" si="17" ref="H24:H29">F24+G24</f>
        <v>8099.9</v>
      </c>
      <c r="I24" s="4"/>
      <c r="J24" s="4"/>
      <c r="K24" s="4">
        <f aca="true" t="shared" si="18" ref="K24:K29">I24+J24</f>
        <v>0</v>
      </c>
      <c r="L24" s="4"/>
      <c r="M24" s="4"/>
      <c r="N24" s="4">
        <f aca="true" t="shared" si="19" ref="N24:N29">L24+M24</f>
        <v>0</v>
      </c>
      <c r="O24" s="4"/>
      <c r="P24" s="4"/>
      <c r="Q24" s="4">
        <f aca="true" t="shared" si="20" ref="Q24:Q29">O24+P24</f>
        <v>0</v>
      </c>
      <c r="R24" s="4"/>
      <c r="S24" s="4"/>
      <c r="T24" s="4">
        <f t="shared" si="6"/>
        <v>0</v>
      </c>
      <c r="U24" s="4"/>
      <c r="V24" s="4"/>
      <c r="W24" s="4">
        <f aca="true" t="shared" si="21" ref="W24:W29">U24+V24</f>
        <v>0</v>
      </c>
      <c r="X24" s="4">
        <f t="shared" si="2"/>
        <v>12978.099999999999</v>
      </c>
      <c r="Y24" s="4">
        <f t="shared" si="3"/>
        <v>4710.2</v>
      </c>
      <c r="Z24" s="2">
        <f t="shared" si="4"/>
        <v>17688.3</v>
      </c>
    </row>
    <row r="25" spans="2:26" ht="15">
      <c r="B25" s="9" t="s">
        <v>10</v>
      </c>
      <c r="C25" s="4">
        <v>0</v>
      </c>
      <c r="D25" s="4">
        <v>0</v>
      </c>
      <c r="E25" s="2">
        <f t="shared" si="16"/>
        <v>0</v>
      </c>
      <c r="F25" s="4">
        <v>0</v>
      </c>
      <c r="G25" s="4">
        <v>0</v>
      </c>
      <c r="H25" s="2">
        <f t="shared" si="17"/>
        <v>0</v>
      </c>
      <c r="I25" s="4"/>
      <c r="J25" s="4"/>
      <c r="K25" s="4">
        <f t="shared" si="18"/>
        <v>0</v>
      </c>
      <c r="L25" s="4"/>
      <c r="M25" s="4"/>
      <c r="N25" s="4">
        <f t="shared" si="19"/>
        <v>0</v>
      </c>
      <c r="O25" s="4">
        <v>205</v>
      </c>
      <c r="P25" s="4">
        <v>0</v>
      </c>
      <c r="Q25" s="4">
        <f t="shared" si="20"/>
        <v>205</v>
      </c>
      <c r="R25" s="4"/>
      <c r="S25" s="4"/>
      <c r="T25" s="4">
        <f t="shared" si="6"/>
        <v>0</v>
      </c>
      <c r="U25" s="4"/>
      <c r="V25" s="4"/>
      <c r="W25" s="4">
        <f t="shared" si="21"/>
        <v>0</v>
      </c>
      <c r="X25" s="4">
        <f t="shared" si="2"/>
        <v>205</v>
      </c>
      <c r="Y25" s="4">
        <f t="shared" si="3"/>
        <v>0</v>
      </c>
      <c r="Z25" s="2">
        <f t="shared" si="4"/>
        <v>205</v>
      </c>
    </row>
    <row r="26" spans="2:26" ht="15">
      <c r="B26" s="9" t="s">
        <v>11</v>
      </c>
      <c r="C26" s="4">
        <v>54.7</v>
      </c>
      <c r="D26" s="4">
        <v>19.9</v>
      </c>
      <c r="E26" s="2">
        <f t="shared" si="16"/>
        <v>74.6</v>
      </c>
      <c r="F26" s="4">
        <v>618.4</v>
      </c>
      <c r="G26" s="4">
        <v>224.5</v>
      </c>
      <c r="H26" s="2">
        <f t="shared" si="17"/>
        <v>842.9</v>
      </c>
      <c r="I26" s="4"/>
      <c r="J26" s="4"/>
      <c r="K26" s="4">
        <f t="shared" si="18"/>
        <v>0</v>
      </c>
      <c r="L26" s="4"/>
      <c r="M26" s="4"/>
      <c r="N26" s="4">
        <f t="shared" si="19"/>
        <v>0</v>
      </c>
      <c r="O26" s="4">
        <v>73</v>
      </c>
      <c r="P26" s="4">
        <v>26.5</v>
      </c>
      <c r="Q26" s="4">
        <f t="shared" si="20"/>
        <v>99.5</v>
      </c>
      <c r="R26" s="4"/>
      <c r="S26" s="4"/>
      <c r="T26" s="4">
        <f t="shared" si="6"/>
        <v>0</v>
      </c>
      <c r="U26" s="4"/>
      <c r="V26" s="4"/>
      <c r="W26" s="4">
        <f t="shared" si="21"/>
        <v>0</v>
      </c>
      <c r="X26" s="4">
        <f t="shared" si="2"/>
        <v>746.1</v>
      </c>
      <c r="Y26" s="4">
        <f t="shared" si="3"/>
        <v>270.9</v>
      </c>
      <c r="Z26" s="2">
        <f t="shared" si="4"/>
        <v>1017</v>
      </c>
    </row>
    <row r="27" spans="2:26" ht="15">
      <c r="B27" s="9" t="s">
        <v>12</v>
      </c>
      <c r="C27" s="4">
        <v>0</v>
      </c>
      <c r="D27" s="4">
        <v>0</v>
      </c>
      <c r="E27" s="2">
        <f t="shared" si="16"/>
        <v>0</v>
      </c>
      <c r="F27" s="4">
        <v>0</v>
      </c>
      <c r="G27" s="4">
        <v>0</v>
      </c>
      <c r="H27" s="2">
        <f t="shared" si="17"/>
        <v>0</v>
      </c>
      <c r="I27" s="4"/>
      <c r="J27" s="4"/>
      <c r="K27" s="4">
        <f t="shared" si="18"/>
        <v>0</v>
      </c>
      <c r="L27" s="4"/>
      <c r="M27" s="4"/>
      <c r="N27" s="4">
        <f t="shared" si="19"/>
        <v>0</v>
      </c>
      <c r="O27" s="4">
        <v>695.7</v>
      </c>
      <c r="P27" s="4">
        <v>132.2</v>
      </c>
      <c r="Q27" s="4">
        <f t="shared" si="20"/>
        <v>827.9000000000001</v>
      </c>
      <c r="R27" s="4">
        <v>100</v>
      </c>
      <c r="S27" s="4">
        <v>36.3</v>
      </c>
      <c r="T27" s="4">
        <f t="shared" si="6"/>
        <v>136.3</v>
      </c>
      <c r="U27" s="4"/>
      <c r="V27" s="4"/>
      <c r="W27" s="4">
        <f t="shared" si="21"/>
        <v>0</v>
      </c>
      <c r="X27" s="4">
        <f t="shared" si="2"/>
        <v>795.7</v>
      </c>
      <c r="Y27" s="4">
        <f t="shared" si="3"/>
        <v>168.5</v>
      </c>
      <c r="Z27" s="2">
        <f t="shared" si="4"/>
        <v>964.2</v>
      </c>
    </row>
    <row r="28" spans="2:26" ht="15">
      <c r="B28" s="9" t="s">
        <v>13</v>
      </c>
      <c r="C28" s="4">
        <v>567.5</v>
      </c>
      <c r="D28" s="4">
        <v>206</v>
      </c>
      <c r="E28" s="2">
        <f t="shared" si="16"/>
        <v>773.5</v>
      </c>
      <c r="F28" s="4">
        <v>771.8</v>
      </c>
      <c r="G28" s="4">
        <v>280.2</v>
      </c>
      <c r="H28" s="2">
        <f t="shared" si="17"/>
        <v>1052</v>
      </c>
      <c r="I28" s="4"/>
      <c r="J28" s="4"/>
      <c r="K28" s="4">
        <f t="shared" si="18"/>
        <v>0</v>
      </c>
      <c r="L28" s="4"/>
      <c r="M28" s="4"/>
      <c r="N28" s="4">
        <f t="shared" si="19"/>
        <v>0</v>
      </c>
      <c r="O28" s="4"/>
      <c r="P28" s="4"/>
      <c r="Q28" s="4">
        <f t="shared" si="20"/>
        <v>0</v>
      </c>
      <c r="R28" s="4"/>
      <c r="S28" s="4"/>
      <c r="T28" s="4">
        <f t="shared" si="6"/>
        <v>0</v>
      </c>
      <c r="U28" s="4"/>
      <c r="V28" s="4"/>
      <c r="W28" s="4">
        <f t="shared" si="21"/>
        <v>0</v>
      </c>
      <c r="X28" s="4">
        <f t="shared" si="2"/>
        <v>1339.3</v>
      </c>
      <c r="Y28" s="4">
        <f t="shared" si="3"/>
        <v>486.2</v>
      </c>
      <c r="Z28" s="2">
        <f t="shared" si="4"/>
        <v>1825.5</v>
      </c>
    </row>
    <row r="29" spans="2:26" ht="15">
      <c r="B29" s="9" t="s">
        <v>14</v>
      </c>
      <c r="C29" s="4">
        <v>0</v>
      </c>
      <c r="D29" s="4">
        <v>0</v>
      </c>
      <c r="E29" s="2">
        <f t="shared" si="16"/>
        <v>0</v>
      </c>
      <c r="F29" s="4">
        <v>0</v>
      </c>
      <c r="G29" s="4">
        <v>0</v>
      </c>
      <c r="H29" s="2">
        <f t="shared" si="17"/>
        <v>0</v>
      </c>
      <c r="I29" s="4"/>
      <c r="J29" s="4"/>
      <c r="K29" s="4">
        <f t="shared" si="18"/>
        <v>0</v>
      </c>
      <c r="L29" s="4"/>
      <c r="M29" s="4"/>
      <c r="N29" s="4">
        <f t="shared" si="19"/>
        <v>0</v>
      </c>
      <c r="O29" s="4"/>
      <c r="P29" s="4"/>
      <c r="Q29" s="4">
        <f t="shared" si="20"/>
        <v>0</v>
      </c>
      <c r="R29" s="4"/>
      <c r="S29" s="4"/>
      <c r="T29" s="4">
        <f t="shared" si="6"/>
        <v>0</v>
      </c>
      <c r="U29" s="4"/>
      <c r="V29" s="4"/>
      <c r="W29" s="4">
        <f t="shared" si="21"/>
        <v>0</v>
      </c>
      <c r="X29" s="4">
        <f t="shared" si="2"/>
        <v>0</v>
      </c>
      <c r="Y29" s="4">
        <f t="shared" si="3"/>
        <v>0</v>
      </c>
      <c r="Z29" s="2">
        <f t="shared" si="4"/>
        <v>0</v>
      </c>
    </row>
    <row r="30" spans="2:26" ht="18.75">
      <c r="B30" s="22" t="s">
        <v>18</v>
      </c>
      <c r="C30" s="23">
        <f aca="true" t="shared" si="22" ref="C30:S30">SUM(C31:C35)</f>
        <v>358.5</v>
      </c>
      <c r="D30" s="23">
        <f t="shared" si="22"/>
        <v>130.1</v>
      </c>
      <c r="E30" s="23">
        <f t="shared" si="22"/>
        <v>488.6</v>
      </c>
      <c r="F30" s="23">
        <f t="shared" si="22"/>
        <v>4004.2000000000003</v>
      </c>
      <c r="G30" s="23">
        <f t="shared" si="22"/>
        <v>1453.5</v>
      </c>
      <c r="H30" s="23">
        <f t="shared" si="22"/>
        <v>5457.7</v>
      </c>
      <c r="I30" s="23">
        <f t="shared" si="22"/>
        <v>2618.5</v>
      </c>
      <c r="J30" s="23">
        <f t="shared" si="22"/>
        <v>950.4999999999999</v>
      </c>
      <c r="K30" s="23">
        <f t="shared" si="22"/>
        <v>3569</v>
      </c>
      <c r="L30" s="23">
        <f t="shared" si="22"/>
        <v>2350.1</v>
      </c>
      <c r="M30" s="23">
        <f t="shared" si="22"/>
        <v>673.3</v>
      </c>
      <c r="N30" s="23">
        <f t="shared" si="22"/>
        <v>3023.3999999999996</v>
      </c>
      <c r="O30" s="23">
        <f t="shared" si="22"/>
        <v>1359.4999999999998</v>
      </c>
      <c r="P30" s="23">
        <f t="shared" si="22"/>
        <v>113</v>
      </c>
      <c r="Q30" s="23">
        <f t="shared" si="22"/>
        <v>1472.5</v>
      </c>
      <c r="R30" s="23">
        <f t="shared" si="22"/>
        <v>590.9</v>
      </c>
      <c r="S30" s="23">
        <f t="shared" si="22"/>
        <v>313.2</v>
      </c>
      <c r="T30" s="23">
        <f aca="true" t="shared" si="23" ref="T30:Z30">SUM(T31:T35)</f>
        <v>904.0999999999999</v>
      </c>
      <c r="U30" s="23">
        <f t="shared" si="23"/>
        <v>434.40000000000003</v>
      </c>
      <c r="V30" s="23">
        <f t="shared" si="23"/>
        <v>98.1</v>
      </c>
      <c r="W30" s="23">
        <f t="shared" si="23"/>
        <v>532.5</v>
      </c>
      <c r="X30" s="23">
        <f t="shared" si="23"/>
        <v>11716.099999999999</v>
      </c>
      <c r="Y30" s="23">
        <f t="shared" si="23"/>
        <v>3731.7</v>
      </c>
      <c r="Z30" s="23">
        <f t="shared" si="23"/>
        <v>15447.8</v>
      </c>
    </row>
    <row r="31" spans="2:26" ht="15">
      <c r="B31" s="9" t="s">
        <v>50</v>
      </c>
      <c r="C31" s="4">
        <v>0</v>
      </c>
      <c r="D31" s="4">
        <v>0</v>
      </c>
      <c r="E31" s="2">
        <f>C31+D31</f>
        <v>0</v>
      </c>
      <c r="F31" s="4">
        <v>3445.3</v>
      </c>
      <c r="G31" s="4">
        <v>1250.6</v>
      </c>
      <c r="H31" s="2">
        <f>F31+G31</f>
        <v>4695.9</v>
      </c>
      <c r="I31" s="4">
        <v>2060.5</v>
      </c>
      <c r="J31" s="4">
        <v>748</v>
      </c>
      <c r="K31" s="4">
        <f>I31+J31</f>
        <v>2808.5</v>
      </c>
      <c r="L31" s="4">
        <v>2051.7</v>
      </c>
      <c r="M31" s="4">
        <v>600</v>
      </c>
      <c r="N31" s="4">
        <f>L31+M31</f>
        <v>2651.7</v>
      </c>
      <c r="O31" s="4">
        <v>763.1</v>
      </c>
      <c r="P31" s="4">
        <v>0</v>
      </c>
      <c r="Q31" s="4">
        <f>O31+P31</f>
        <v>763.1</v>
      </c>
      <c r="R31" s="4"/>
      <c r="S31" s="4"/>
      <c r="T31" s="4">
        <f>R31+S31</f>
        <v>0</v>
      </c>
      <c r="U31" s="4"/>
      <c r="V31" s="4"/>
      <c r="W31" s="4">
        <f>U31+V31</f>
        <v>0</v>
      </c>
      <c r="X31" s="4">
        <f t="shared" si="2"/>
        <v>8320.599999999999</v>
      </c>
      <c r="Y31" s="4">
        <f t="shared" si="3"/>
        <v>2598.6</v>
      </c>
      <c r="Z31" s="2">
        <f t="shared" si="4"/>
        <v>10919.199999999999</v>
      </c>
    </row>
    <row r="32" spans="2:26" ht="15">
      <c r="B32" s="9" t="s">
        <v>10</v>
      </c>
      <c r="C32" s="4">
        <v>0</v>
      </c>
      <c r="D32" s="4">
        <v>0</v>
      </c>
      <c r="E32" s="2">
        <f>C32+D32</f>
        <v>0</v>
      </c>
      <c r="F32" s="4">
        <v>0</v>
      </c>
      <c r="G32" s="4">
        <v>0</v>
      </c>
      <c r="H32" s="2">
        <f>F32+G32</f>
        <v>0</v>
      </c>
      <c r="I32" s="4">
        <v>68.4</v>
      </c>
      <c r="J32" s="4">
        <v>24.8</v>
      </c>
      <c r="K32" s="4">
        <f>I32+J32</f>
        <v>93.2</v>
      </c>
      <c r="L32" s="4">
        <v>12.4</v>
      </c>
      <c r="M32" s="4">
        <v>4.5</v>
      </c>
      <c r="N32" s="4">
        <f>L32+M32</f>
        <v>16.9</v>
      </c>
      <c r="O32" s="4">
        <v>225.4</v>
      </c>
      <c r="P32" s="4">
        <v>69.4</v>
      </c>
      <c r="Q32" s="4">
        <f>O32+P32</f>
        <v>294.8</v>
      </c>
      <c r="R32" s="4">
        <v>0</v>
      </c>
      <c r="S32" s="4">
        <v>190</v>
      </c>
      <c r="T32" s="4">
        <f>R32+S32</f>
        <v>190</v>
      </c>
      <c r="U32" s="4">
        <v>55</v>
      </c>
      <c r="V32" s="4">
        <v>18</v>
      </c>
      <c r="W32" s="4">
        <f>U32+V32</f>
        <v>73</v>
      </c>
      <c r="X32" s="4">
        <f t="shared" si="2"/>
        <v>361.20000000000005</v>
      </c>
      <c r="Y32" s="4">
        <f t="shared" si="3"/>
        <v>306.7</v>
      </c>
      <c r="Z32" s="2">
        <f t="shared" si="4"/>
        <v>667.9</v>
      </c>
    </row>
    <row r="33" spans="2:26" ht="15">
      <c r="B33" s="9" t="s">
        <v>11</v>
      </c>
      <c r="C33" s="4">
        <v>358.5</v>
      </c>
      <c r="D33" s="4">
        <v>130.1</v>
      </c>
      <c r="E33" s="2">
        <f>C33+D33</f>
        <v>488.6</v>
      </c>
      <c r="F33" s="4">
        <v>252.1</v>
      </c>
      <c r="G33" s="4">
        <v>91.5</v>
      </c>
      <c r="H33" s="2">
        <f>F33+G33</f>
        <v>343.6</v>
      </c>
      <c r="I33" s="4">
        <v>216</v>
      </c>
      <c r="J33" s="4">
        <v>78.4</v>
      </c>
      <c r="K33" s="4">
        <f>I33+J33</f>
        <v>294.4</v>
      </c>
      <c r="L33" s="4">
        <v>126.7</v>
      </c>
      <c r="M33" s="4">
        <v>26</v>
      </c>
      <c r="N33" s="4">
        <f>L33+M33</f>
        <v>152.7</v>
      </c>
      <c r="O33" s="4">
        <v>108.1</v>
      </c>
      <c r="P33" s="4">
        <v>0</v>
      </c>
      <c r="Q33" s="4">
        <f>O33+P33</f>
        <v>108.1</v>
      </c>
      <c r="R33" s="4">
        <v>372.8</v>
      </c>
      <c r="S33" s="4">
        <v>95</v>
      </c>
      <c r="T33" s="4">
        <f>R33+S33</f>
        <v>467.8</v>
      </c>
      <c r="U33" s="4">
        <v>108.5</v>
      </c>
      <c r="V33" s="4">
        <v>39</v>
      </c>
      <c r="W33" s="4">
        <f>U33+V33</f>
        <v>147.5</v>
      </c>
      <c r="X33" s="4">
        <f t="shared" si="2"/>
        <v>1542.7</v>
      </c>
      <c r="Y33" s="4">
        <f t="shared" si="3"/>
        <v>460</v>
      </c>
      <c r="Z33" s="2">
        <f t="shared" si="4"/>
        <v>2002.7</v>
      </c>
    </row>
    <row r="34" spans="2:26" ht="15">
      <c r="B34" s="9" t="s">
        <v>13</v>
      </c>
      <c r="C34" s="4">
        <v>0</v>
      </c>
      <c r="D34" s="4">
        <v>0</v>
      </c>
      <c r="E34" s="2">
        <f>C34+D34</f>
        <v>0</v>
      </c>
      <c r="F34" s="4">
        <v>306.8</v>
      </c>
      <c r="G34" s="4">
        <v>111.4</v>
      </c>
      <c r="H34" s="2">
        <f>F34+G34</f>
        <v>418.20000000000005</v>
      </c>
      <c r="I34" s="4">
        <v>273.6</v>
      </c>
      <c r="J34" s="4">
        <v>99.3</v>
      </c>
      <c r="K34" s="4">
        <f>I34+J34</f>
        <v>372.90000000000003</v>
      </c>
      <c r="L34" s="4">
        <v>159.3</v>
      </c>
      <c r="M34" s="4">
        <v>42.8</v>
      </c>
      <c r="N34" s="4">
        <f>L34+M34</f>
        <v>202.10000000000002</v>
      </c>
      <c r="O34" s="4">
        <v>120.1</v>
      </c>
      <c r="P34" s="4">
        <v>43.6</v>
      </c>
      <c r="Q34" s="4">
        <f>O34+P34</f>
        <v>163.7</v>
      </c>
      <c r="R34" s="4">
        <v>41.9</v>
      </c>
      <c r="S34" s="4">
        <v>28.2</v>
      </c>
      <c r="T34" s="4">
        <f>R34+S34</f>
        <v>70.1</v>
      </c>
      <c r="U34" s="4">
        <v>113.1</v>
      </c>
      <c r="V34" s="4">
        <v>41.1</v>
      </c>
      <c r="W34" s="4">
        <f>U34+V34</f>
        <v>154.2</v>
      </c>
      <c r="X34" s="4">
        <f t="shared" si="2"/>
        <v>1014.8</v>
      </c>
      <c r="Y34" s="4">
        <f t="shared" si="3"/>
        <v>366.40000000000003</v>
      </c>
      <c r="Z34" s="2">
        <f t="shared" si="4"/>
        <v>1381.2</v>
      </c>
    </row>
    <row r="35" spans="2:26" ht="15">
      <c r="B35" s="9" t="s">
        <v>14</v>
      </c>
      <c r="C35" s="4">
        <v>0</v>
      </c>
      <c r="D35" s="4">
        <v>0</v>
      </c>
      <c r="E35" s="2">
        <f>C35+D35</f>
        <v>0</v>
      </c>
      <c r="F35" s="4">
        <v>0</v>
      </c>
      <c r="G35" s="4">
        <v>0</v>
      </c>
      <c r="H35" s="2">
        <f>F35+G35</f>
        <v>0</v>
      </c>
      <c r="I35" s="4"/>
      <c r="J35" s="4"/>
      <c r="K35" s="4">
        <f>I35+J35</f>
        <v>0</v>
      </c>
      <c r="L35" s="4"/>
      <c r="M35" s="4"/>
      <c r="N35" s="4">
        <f>L35+M35</f>
        <v>0</v>
      </c>
      <c r="O35" s="4">
        <v>142.8</v>
      </c>
      <c r="P35" s="4">
        <v>0</v>
      </c>
      <c r="Q35" s="4">
        <f>O35+P35</f>
        <v>142.8</v>
      </c>
      <c r="R35" s="4">
        <v>176.2</v>
      </c>
      <c r="S35" s="4">
        <v>0</v>
      </c>
      <c r="T35" s="4">
        <f>R35+S35</f>
        <v>176.2</v>
      </c>
      <c r="U35" s="4">
        <v>157.8</v>
      </c>
      <c r="V35" s="4"/>
      <c r="W35" s="4">
        <f>U35+V35</f>
        <v>157.8</v>
      </c>
      <c r="X35" s="4">
        <f t="shared" si="2"/>
        <v>476.8</v>
      </c>
      <c r="Y35" s="4">
        <f t="shared" si="3"/>
        <v>0</v>
      </c>
      <c r="Z35" s="2">
        <f t="shared" si="4"/>
        <v>476.8</v>
      </c>
    </row>
    <row r="36" spans="2:26" ht="18.75">
      <c r="B36" s="22" t="s">
        <v>19</v>
      </c>
      <c r="C36" s="23">
        <f aca="true" t="shared" si="24" ref="C36:Z36">SUM(C37:C40)</f>
        <v>490.9</v>
      </c>
      <c r="D36" s="23">
        <f t="shared" si="24"/>
        <v>178.20000000000002</v>
      </c>
      <c r="E36" s="23">
        <f t="shared" si="24"/>
        <v>669.1</v>
      </c>
      <c r="F36" s="23">
        <f t="shared" si="24"/>
        <v>2027</v>
      </c>
      <c r="G36" s="23">
        <f t="shared" si="24"/>
        <v>735.9</v>
      </c>
      <c r="H36" s="23">
        <f t="shared" si="24"/>
        <v>2762.9</v>
      </c>
      <c r="I36" s="23">
        <f t="shared" si="24"/>
        <v>1614.5</v>
      </c>
      <c r="J36" s="23">
        <f t="shared" si="24"/>
        <v>586</v>
      </c>
      <c r="K36" s="23">
        <f t="shared" si="24"/>
        <v>2200.5</v>
      </c>
      <c r="L36" s="23">
        <f t="shared" si="24"/>
        <v>1560.5</v>
      </c>
      <c r="M36" s="23">
        <f t="shared" si="24"/>
        <v>49.9</v>
      </c>
      <c r="N36" s="23">
        <f t="shared" si="24"/>
        <v>1610.3999999999999</v>
      </c>
      <c r="O36" s="23">
        <f t="shared" si="24"/>
        <v>839</v>
      </c>
      <c r="P36" s="23">
        <f t="shared" si="24"/>
        <v>64.9</v>
      </c>
      <c r="Q36" s="23">
        <f t="shared" si="24"/>
        <v>903.9000000000001</v>
      </c>
      <c r="R36" s="23">
        <f t="shared" si="24"/>
        <v>1141.9</v>
      </c>
      <c r="S36" s="23">
        <f t="shared" si="24"/>
        <v>205</v>
      </c>
      <c r="T36" s="23">
        <f t="shared" si="24"/>
        <v>1346.9</v>
      </c>
      <c r="U36" s="23">
        <f>SUM(U37:U40)</f>
        <v>74.1</v>
      </c>
      <c r="V36" s="23">
        <f>SUM(V37:V40)</f>
        <v>29.9</v>
      </c>
      <c r="W36" s="23">
        <f t="shared" si="24"/>
        <v>104</v>
      </c>
      <c r="X36" s="23">
        <f t="shared" si="24"/>
        <v>7747.9000000000015</v>
      </c>
      <c r="Y36" s="23">
        <f t="shared" si="24"/>
        <v>1849.7999999999997</v>
      </c>
      <c r="Z36" s="23">
        <f t="shared" si="24"/>
        <v>9597.7</v>
      </c>
    </row>
    <row r="37" spans="2:26" ht="15">
      <c r="B37" s="9" t="s">
        <v>50</v>
      </c>
      <c r="C37" s="4">
        <v>423.7</v>
      </c>
      <c r="D37" s="4">
        <v>153.8</v>
      </c>
      <c r="E37" s="2">
        <f>C37+D37</f>
        <v>577.5</v>
      </c>
      <c r="F37" s="4">
        <v>1716.4</v>
      </c>
      <c r="G37" s="4">
        <v>623.1</v>
      </c>
      <c r="H37" s="2">
        <f>F37+G37</f>
        <v>2339.5</v>
      </c>
      <c r="I37" s="4">
        <v>1168.1</v>
      </c>
      <c r="J37" s="4">
        <v>424</v>
      </c>
      <c r="K37" s="4">
        <f>I37+J37</f>
        <v>1592.1</v>
      </c>
      <c r="L37" s="4">
        <v>1423</v>
      </c>
      <c r="M37" s="4">
        <v>0</v>
      </c>
      <c r="N37" s="4">
        <f>L37+M37</f>
        <v>1423</v>
      </c>
      <c r="O37" s="4">
        <v>513.6</v>
      </c>
      <c r="P37" s="4">
        <v>0</v>
      </c>
      <c r="Q37" s="4">
        <f>O37+P37</f>
        <v>513.6</v>
      </c>
      <c r="R37" s="4">
        <v>1141.9</v>
      </c>
      <c r="S37" s="4">
        <v>200</v>
      </c>
      <c r="T37" s="4">
        <f>R37+S37</f>
        <v>1341.9</v>
      </c>
      <c r="U37" s="4"/>
      <c r="V37" s="4"/>
      <c r="W37" s="4">
        <f aca="true" t="shared" si="25" ref="W37:W103">U37+V37</f>
        <v>0</v>
      </c>
      <c r="X37" s="4">
        <f t="shared" si="2"/>
        <v>6386.700000000001</v>
      </c>
      <c r="Y37" s="4">
        <f t="shared" si="3"/>
        <v>1400.8999999999999</v>
      </c>
      <c r="Z37" s="2">
        <f t="shared" si="4"/>
        <v>7787.6</v>
      </c>
    </row>
    <row r="38" spans="2:26" ht="15">
      <c r="B38" s="9" t="s">
        <v>10</v>
      </c>
      <c r="C38" s="4">
        <v>0</v>
      </c>
      <c r="D38" s="4">
        <v>0</v>
      </c>
      <c r="E38" s="2">
        <f>C38+D38</f>
        <v>0</v>
      </c>
      <c r="F38" s="4">
        <v>128.8</v>
      </c>
      <c r="G38" s="4">
        <v>46.8</v>
      </c>
      <c r="H38" s="2">
        <f>F38+G38</f>
        <v>175.60000000000002</v>
      </c>
      <c r="I38" s="4">
        <v>270</v>
      </c>
      <c r="J38" s="4">
        <v>98</v>
      </c>
      <c r="K38" s="4">
        <f>I38+J38</f>
        <v>368</v>
      </c>
      <c r="L38" s="4">
        <v>12.3</v>
      </c>
      <c r="M38" s="4">
        <v>4.5</v>
      </c>
      <c r="N38" s="4">
        <f>L38+M38</f>
        <v>16.8</v>
      </c>
      <c r="O38" s="4">
        <v>176.2</v>
      </c>
      <c r="P38" s="4">
        <v>21.3</v>
      </c>
      <c r="Q38" s="4">
        <f>O38+P38</f>
        <v>197.5</v>
      </c>
      <c r="R38" s="4"/>
      <c r="S38" s="4">
        <v>5</v>
      </c>
      <c r="T38" s="4">
        <f>R38+S38</f>
        <v>5</v>
      </c>
      <c r="U38" s="4"/>
      <c r="V38" s="4"/>
      <c r="W38" s="4">
        <f t="shared" si="25"/>
        <v>0</v>
      </c>
      <c r="X38" s="4">
        <f t="shared" si="2"/>
        <v>587.3</v>
      </c>
      <c r="Y38" s="4">
        <f t="shared" si="3"/>
        <v>175.6</v>
      </c>
      <c r="Z38" s="2">
        <f t="shared" si="4"/>
        <v>762.9</v>
      </c>
    </row>
    <row r="39" spans="2:26" ht="15">
      <c r="B39" s="9" t="s">
        <v>11</v>
      </c>
      <c r="C39" s="4">
        <v>0</v>
      </c>
      <c r="D39" s="4">
        <v>0</v>
      </c>
      <c r="E39" s="2">
        <f>C39+D39</f>
        <v>0</v>
      </c>
      <c r="F39" s="4">
        <v>0</v>
      </c>
      <c r="G39" s="4">
        <v>0</v>
      </c>
      <c r="H39" s="2">
        <f>F39+G39</f>
        <v>0</v>
      </c>
      <c r="I39" s="4"/>
      <c r="J39" s="4"/>
      <c r="K39" s="4">
        <f>I39+J39</f>
        <v>0</v>
      </c>
      <c r="L39" s="4"/>
      <c r="M39" s="4"/>
      <c r="N39" s="4">
        <f>L39+M39</f>
        <v>0</v>
      </c>
      <c r="O39" s="4">
        <v>61</v>
      </c>
      <c r="P39" s="4">
        <v>11.6</v>
      </c>
      <c r="Q39" s="4">
        <f>O39+P39</f>
        <v>72.6</v>
      </c>
      <c r="R39" s="4"/>
      <c r="S39" s="4"/>
      <c r="T39" s="4">
        <f>R39+S39</f>
        <v>0</v>
      </c>
      <c r="U39" s="4">
        <v>74.1</v>
      </c>
      <c r="V39" s="4">
        <v>29.9</v>
      </c>
      <c r="W39" s="4">
        <f t="shared" si="25"/>
        <v>104</v>
      </c>
      <c r="X39" s="4">
        <f t="shared" si="2"/>
        <v>135.1</v>
      </c>
      <c r="Y39" s="4">
        <f t="shared" si="3"/>
        <v>41.5</v>
      </c>
      <c r="Z39" s="2">
        <f t="shared" si="4"/>
        <v>176.6</v>
      </c>
    </row>
    <row r="40" spans="2:26" ht="15">
      <c r="B40" s="9" t="s">
        <v>13</v>
      </c>
      <c r="C40" s="4">
        <v>67.2</v>
      </c>
      <c r="D40" s="4">
        <v>24.4</v>
      </c>
      <c r="E40" s="2">
        <f>C40+D40</f>
        <v>91.6</v>
      </c>
      <c r="F40" s="4">
        <v>181.8</v>
      </c>
      <c r="G40" s="4">
        <v>66</v>
      </c>
      <c r="H40" s="2">
        <f>F40+G40</f>
        <v>247.8</v>
      </c>
      <c r="I40" s="4">
        <v>176.4</v>
      </c>
      <c r="J40" s="4">
        <v>64</v>
      </c>
      <c r="K40" s="4">
        <f>I40+J40</f>
        <v>240.4</v>
      </c>
      <c r="L40" s="4">
        <v>125.2</v>
      </c>
      <c r="M40" s="4">
        <v>45.4</v>
      </c>
      <c r="N40" s="4">
        <f>L40+M40</f>
        <v>170.6</v>
      </c>
      <c r="O40" s="4">
        <v>88.2</v>
      </c>
      <c r="P40" s="4">
        <v>32</v>
      </c>
      <c r="Q40" s="4">
        <f>O40+P40</f>
        <v>120.2</v>
      </c>
      <c r="R40" s="4"/>
      <c r="S40" s="4"/>
      <c r="T40" s="4">
        <f>R40+S40</f>
        <v>0</v>
      </c>
      <c r="U40" s="4"/>
      <c r="V40" s="4"/>
      <c r="W40" s="4">
        <f>U40+V40</f>
        <v>0</v>
      </c>
      <c r="X40" s="4">
        <f t="shared" si="2"/>
        <v>638.8000000000001</v>
      </c>
      <c r="Y40" s="4">
        <f t="shared" si="3"/>
        <v>231.8</v>
      </c>
      <c r="Z40" s="2">
        <f t="shared" si="4"/>
        <v>870.6</v>
      </c>
    </row>
    <row r="41" spans="2:26" ht="18.75">
      <c r="B41" s="22" t="s">
        <v>20</v>
      </c>
      <c r="C41" s="23">
        <f aca="true" t="shared" si="26" ref="C41:Z41">SUM(C42:C45)</f>
        <v>5632.000000000001</v>
      </c>
      <c r="D41" s="23">
        <f t="shared" si="26"/>
        <v>2044.5</v>
      </c>
      <c r="E41" s="23">
        <f t="shared" si="26"/>
        <v>7676.500000000001</v>
      </c>
      <c r="F41" s="23">
        <f t="shared" si="26"/>
        <v>3412.1</v>
      </c>
      <c r="G41" s="23">
        <f t="shared" si="26"/>
        <v>1238.5</v>
      </c>
      <c r="H41" s="23">
        <f t="shared" si="26"/>
        <v>4650.6</v>
      </c>
      <c r="I41" s="23">
        <f t="shared" si="26"/>
        <v>3101.5</v>
      </c>
      <c r="J41" s="23">
        <f t="shared" si="26"/>
        <v>1335.8</v>
      </c>
      <c r="K41" s="23">
        <f t="shared" si="26"/>
        <v>4437.3</v>
      </c>
      <c r="L41" s="23">
        <f t="shared" si="26"/>
        <v>2985.2000000000003</v>
      </c>
      <c r="M41" s="23">
        <f t="shared" si="26"/>
        <v>1066</v>
      </c>
      <c r="N41" s="23">
        <f t="shared" si="26"/>
        <v>4051.2000000000003</v>
      </c>
      <c r="O41" s="23">
        <f t="shared" si="26"/>
        <v>1262</v>
      </c>
      <c r="P41" s="23">
        <f t="shared" si="26"/>
        <v>127</v>
      </c>
      <c r="Q41" s="23">
        <f t="shared" si="26"/>
        <v>1389</v>
      </c>
      <c r="R41" s="23">
        <f t="shared" si="26"/>
        <v>2981.5</v>
      </c>
      <c r="S41" s="23">
        <f t="shared" si="26"/>
        <v>1192.3</v>
      </c>
      <c r="T41" s="23">
        <f t="shared" si="26"/>
        <v>4173.8</v>
      </c>
      <c r="U41" s="23">
        <f>SUM(U42:U45)</f>
        <v>233.10000000000002</v>
      </c>
      <c r="V41" s="23">
        <f>SUM(V42:V45)</f>
        <v>80.9</v>
      </c>
      <c r="W41" s="23">
        <f t="shared" si="26"/>
        <v>314</v>
      </c>
      <c r="X41" s="23">
        <f t="shared" si="26"/>
        <v>19607.4</v>
      </c>
      <c r="Y41" s="23">
        <f t="shared" si="26"/>
        <v>7085.000000000001</v>
      </c>
      <c r="Z41" s="23">
        <f t="shared" si="26"/>
        <v>26692.4</v>
      </c>
    </row>
    <row r="42" spans="2:26" ht="15">
      <c r="B42" s="9" t="s">
        <v>50</v>
      </c>
      <c r="C42" s="4">
        <v>5193.8</v>
      </c>
      <c r="D42" s="4">
        <v>1885.4</v>
      </c>
      <c r="E42" s="2">
        <f>C42+D42</f>
        <v>7079.200000000001</v>
      </c>
      <c r="F42" s="4">
        <v>2702.5</v>
      </c>
      <c r="G42" s="4">
        <v>981</v>
      </c>
      <c r="H42" s="2">
        <f>F42+G42</f>
        <v>3683.5</v>
      </c>
      <c r="I42" s="4">
        <v>2188.8</v>
      </c>
      <c r="J42" s="4">
        <v>794.5</v>
      </c>
      <c r="K42" s="4">
        <f>I42+J42</f>
        <v>2983.3</v>
      </c>
      <c r="L42" s="4">
        <v>2516.8</v>
      </c>
      <c r="M42" s="4">
        <v>946</v>
      </c>
      <c r="N42" s="4">
        <f>L42+M42</f>
        <v>3462.8</v>
      </c>
      <c r="O42" s="4">
        <v>912.4</v>
      </c>
      <c r="P42" s="4">
        <v>0</v>
      </c>
      <c r="Q42" s="4">
        <f>O42+P42</f>
        <v>912.4</v>
      </c>
      <c r="R42" s="4">
        <v>2861.1</v>
      </c>
      <c r="S42" s="4">
        <v>1133.6</v>
      </c>
      <c r="T42" s="4">
        <f>R42+S42</f>
        <v>3994.7</v>
      </c>
      <c r="U42" s="4"/>
      <c r="V42" s="4"/>
      <c r="W42" s="4">
        <f t="shared" si="25"/>
        <v>0</v>
      </c>
      <c r="X42" s="4">
        <f t="shared" si="2"/>
        <v>16375.4</v>
      </c>
      <c r="Y42" s="4">
        <f t="shared" si="3"/>
        <v>5740.5</v>
      </c>
      <c r="Z42" s="2">
        <f t="shared" si="4"/>
        <v>22115.9</v>
      </c>
    </row>
    <row r="43" spans="2:26" ht="15">
      <c r="B43" s="9" t="s">
        <v>10</v>
      </c>
      <c r="C43" s="4">
        <v>0</v>
      </c>
      <c r="D43" s="4">
        <v>0</v>
      </c>
      <c r="E43" s="2">
        <f>C43+D43</f>
        <v>0</v>
      </c>
      <c r="F43" s="4">
        <v>0</v>
      </c>
      <c r="G43" s="4">
        <v>0</v>
      </c>
      <c r="H43" s="2">
        <f>F43+G43</f>
        <v>0</v>
      </c>
      <c r="I43" s="4"/>
      <c r="J43" s="4">
        <v>210</v>
      </c>
      <c r="K43" s="4">
        <f>I43+J43</f>
        <v>210</v>
      </c>
      <c r="L43" s="4"/>
      <c r="M43" s="4"/>
      <c r="N43" s="4">
        <f>L43+M43</f>
        <v>0</v>
      </c>
      <c r="O43" s="4"/>
      <c r="P43" s="4"/>
      <c r="Q43" s="4">
        <f>O43+P43</f>
        <v>0</v>
      </c>
      <c r="R43" s="4">
        <v>0</v>
      </c>
      <c r="S43" s="4">
        <v>20</v>
      </c>
      <c r="T43" s="4">
        <f>R43+S43</f>
        <v>20</v>
      </c>
      <c r="U43" s="4">
        <v>8.6</v>
      </c>
      <c r="V43" s="4">
        <v>2.8</v>
      </c>
      <c r="W43" s="4">
        <f t="shared" si="25"/>
        <v>11.399999999999999</v>
      </c>
      <c r="X43" s="4">
        <f t="shared" si="2"/>
        <v>8.6</v>
      </c>
      <c r="Y43" s="4">
        <f t="shared" si="3"/>
        <v>232.8</v>
      </c>
      <c r="Z43" s="2">
        <f t="shared" si="4"/>
        <v>241.4</v>
      </c>
    </row>
    <row r="44" spans="2:26" ht="15">
      <c r="B44" s="9" t="s">
        <v>11</v>
      </c>
      <c r="C44" s="4">
        <v>223.1</v>
      </c>
      <c r="D44" s="4">
        <v>81</v>
      </c>
      <c r="E44" s="2">
        <f>C44+D44</f>
        <v>304.1</v>
      </c>
      <c r="F44" s="4">
        <v>502.6</v>
      </c>
      <c r="G44" s="4">
        <v>182.4</v>
      </c>
      <c r="H44" s="2">
        <f>F44+G44</f>
        <v>685</v>
      </c>
      <c r="I44" s="4">
        <v>432</v>
      </c>
      <c r="J44" s="4">
        <v>156.8</v>
      </c>
      <c r="K44" s="4">
        <f>I44+J44</f>
        <v>588.8</v>
      </c>
      <c r="L44" s="4">
        <v>223</v>
      </c>
      <c r="M44" s="4">
        <v>30.9</v>
      </c>
      <c r="N44" s="4">
        <f>L44+M44</f>
        <v>253.9</v>
      </c>
      <c r="O44" s="4">
        <v>199.6</v>
      </c>
      <c r="P44" s="4">
        <v>72.5</v>
      </c>
      <c r="Q44" s="4">
        <f>O44+P44</f>
        <v>272.1</v>
      </c>
      <c r="R44" s="4">
        <v>0</v>
      </c>
      <c r="S44" s="4">
        <v>10</v>
      </c>
      <c r="T44" s="4">
        <f>R44+S44</f>
        <v>10</v>
      </c>
      <c r="U44" s="4">
        <v>78.2</v>
      </c>
      <c r="V44" s="4">
        <v>25</v>
      </c>
      <c r="W44" s="4">
        <f t="shared" si="25"/>
        <v>103.2</v>
      </c>
      <c r="X44" s="4">
        <f t="shared" si="2"/>
        <v>1658.5</v>
      </c>
      <c r="Y44" s="4">
        <f t="shared" si="3"/>
        <v>558.6</v>
      </c>
      <c r="Z44" s="2">
        <f t="shared" si="4"/>
        <v>2217.1</v>
      </c>
    </row>
    <row r="45" spans="2:26" ht="15">
      <c r="B45" s="9" t="s">
        <v>13</v>
      </c>
      <c r="C45" s="4">
        <v>215.1</v>
      </c>
      <c r="D45" s="4">
        <v>78.1</v>
      </c>
      <c r="E45" s="2">
        <f>C45+D45</f>
        <v>293.2</v>
      </c>
      <c r="F45" s="4">
        <v>207</v>
      </c>
      <c r="G45" s="4">
        <v>75.1</v>
      </c>
      <c r="H45" s="2">
        <f>F45+G45</f>
        <v>282.1</v>
      </c>
      <c r="I45" s="4">
        <v>480.7</v>
      </c>
      <c r="J45" s="4">
        <v>174.5</v>
      </c>
      <c r="K45" s="4">
        <f>I45+J45</f>
        <v>655.2</v>
      </c>
      <c r="L45" s="4">
        <v>245.4</v>
      </c>
      <c r="M45" s="4">
        <v>89.1</v>
      </c>
      <c r="N45" s="4">
        <f>L45+M45</f>
        <v>334.5</v>
      </c>
      <c r="O45" s="4">
        <v>150</v>
      </c>
      <c r="P45" s="4">
        <v>54.5</v>
      </c>
      <c r="Q45" s="4">
        <f>O45+P45</f>
        <v>204.5</v>
      </c>
      <c r="R45" s="4">
        <v>120.4</v>
      </c>
      <c r="S45" s="4">
        <v>28.7</v>
      </c>
      <c r="T45" s="4">
        <f>R45+S45</f>
        <v>149.1</v>
      </c>
      <c r="U45" s="4">
        <v>146.3</v>
      </c>
      <c r="V45" s="4">
        <v>53.1</v>
      </c>
      <c r="W45" s="4">
        <f>U45+V45</f>
        <v>199.4</v>
      </c>
      <c r="X45" s="4">
        <f t="shared" si="2"/>
        <v>1564.8999999999999</v>
      </c>
      <c r="Y45" s="4">
        <f t="shared" si="3"/>
        <v>553.1</v>
      </c>
      <c r="Z45" s="2">
        <f t="shared" si="4"/>
        <v>2118</v>
      </c>
    </row>
    <row r="46" spans="2:26" ht="18.75">
      <c r="B46" s="24" t="s">
        <v>21</v>
      </c>
      <c r="C46" s="23">
        <f aca="true" t="shared" si="27" ref="C46:Z46">SUM(C47:C50)</f>
        <v>297.6</v>
      </c>
      <c r="D46" s="23">
        <f t="shared" si="27"/>
        <v>108</v>
      </c>
      <c r="E46" s="23">
        <f t="shared" si="27"/>
        <v>405.6</v>
      </c>
      <c r="F46" s="23">
        <f t="shared" si="27"/>
        <v>376.5</v>
      </c>
      <c r="G46" s="23">
        <f t="shared" si="27"/>
        <v>136.7</v>
      </c>
      <c r="H46" s="23">
        <f t="shared" si="27"/>
        <v>513.2</v>
      </c>
      <c r="I46" s="23">
        <f t="shared" si="27"/>
        <v>626.7</v>
      </c>
      <c r="J46" s="23">
        <f t="shared" si="27"/>
        <v>227.5</v>
      </c>
      <c r="K46" s="23">
        <f t="shared" si="27"/>
        <v>854.2</v>
      </c>
      <c r="L46" s="23">
        <f t="shared" si="27"/>
        <v>1769.6</v>
      </c>
      <c r="M46" s="23">
        <f t="shared" si="27"/>
        <v>413.9</v>
      </c>
      <c r="N46" s="23">
        <f t="shared" si="27"/>
        <v>2183.5</v>
      </c>
      <c r="O46" s="23">
        <f t="shared" si="27"/>
        <v>1008</v>
      </c>
      <c r="P46" s="23">
        <f t="shared" si="27"/>
        <v>272.6</v>
      </c>
      <c r="Q46" s="23">
        <f t="shared" si="27"/>
        <v>1280.6</v>
      </c>
      <c r="R46" s="23">
        <f t="shared" si="27"/>
        <v>0</v>
      </c>
      <c r="S46" s="23">
        <f t="shared" si="27"/>
        <v>0</v>
      </c>
      <c r="T46" s="23">
        <f t="shared" si="27"/>
        <v>0</v>
      </c>
      <c r="U46" s="23">
        <f t="shared" si="27"/>
        <v>220.3</v>
      </c>
      <c r="V46" s="23">
        <f t="shared" si="27"/>
        <v>58</v>
      </c>
      <c r="W46" s="23">
        <f t="shared" si="27"/>
        <v>278.3</v>
      </c>
      <c r="X46" s="23">
        <f t="shared" si="27"/>
        <v>4298.7</v>
      </c>
      <c r="Y46" s="23">
        <f t="shared" si="27"/>
        <v>1216.7</v>
      </c>
      <c r="Z46" s="23">
        <f t="shared" si="27"/>
        <v>5515.4</v>
      </c>
    </row>
    <row r="47" spans="2:26" ht="15">
      <c r="B47" s="9" t="s">
        <v>50</v>
      </c>
      <c r="C47" s="4">
        <v>0</v>
      </c>
      <c r="D47" s="4">
        <v>0</v>
      </c>
      <c r="E47" s="2">
        <f>C47+D47</f>
        <v>0</v>
      </c>
      <c r="F47" s="4">
        <v>14.1</v>
      </c>
      <c r="G47" s="4">
        <v>5.1</v>
      </c>
      <c r="H47" s="2">
        <f>F47+G47</f>
        <v>19.2</v>
      </c>
      <c r="I47" s="4">
        <v>14.1</v>
      </c>
      <c r="J47" s="4">
        <v>5.1</v>
      </c>
      <c r="K47" s="4">
        <f>I47+J47</f>
        <v>19.2</v>
      </c>
      <c r="L47" s="4">
        <v>1413.8</v>
      </c>
      <c r="M47" s="4">
        <v>300</v>
      </c>
      <c r="N47" s="4">
        <f>L47+M47</f>
        <v>1713.8</v>
      </c>
      <c r="O47" s="4">
        <v>505.2</v>
      </c>
      <c r="P47" s="4">
        <v>148.4</v>
      </c>
      <c r="Q47" s="4">
        <f>O47+P47</f>
        <v>653.6</v>
      </c>
      <c r="R47" s="4"/>
      <c r="S47" s="4"/>
      <c r="T47" s="4">
        <f>R47+S47</f>
        <v>0</v>
      </c>
      <c r="U47" s="4"/>
      <c r="V47" s="4"/>
      <c r="W47" s="4">
        <f t="shared" si="25"/>
        <v>0</v>
      </c>
      <c r="X47" s="4">
        <f t="shared" si="2"/>
        <v>1947.1999999999998</v>
      </c>
      <c r="Y47" s="4">
        <f t="shared" si="3"/>
        <v>458.6</v>
      </c>
      <c r="Z47" s="2">
        <f t="shared" si="4"/>
        <v>2405.7999999999997</v>
      </c>
    </row>
    <row r="48" spans="2:26" ht="15">
      <c r="B48" s="9" t="s">
        <v>10</v>
      </c>
      <c r="C48" s="4">
        <v>0</v>
      </c>
      <c r="D48" s="4">
        <v>0</v>
      </c>
      <c r="E48" s="2">
        <f>C48+D48</f>
        <v>0</v>
      </c>
      <c r="F48" s="4">
        <v>29.7</v>
      </c>
      <c r="G48" s="4">
        <v>10.8</v>
      </c>
      <c r="H48" s="2">
        <f>F48+G48</f>
        <v>40.5</v>
      </c>
      <c r="I48" s="4">
        <v>410.4</v>
      </c>
      <c r="J48" s="4">
        <v>149</v>
      </c>
      <c r="K48" s="4">
        <f>I48+J48</f>
        <v>559.4</v>
      </c>
      <c r="L48" s="4"/>
      <c r="M48" s="4"/>
      <c r="N48" s="4">
        <f>L48+M48</f>
        <v>0</v>
      </c>
      <c r="O48" s="4">
        <v>223.9</v>
      </c>
      <c r="P48" s="4">
        <v>39</v>
      </c>
      <c r="Q48" s="4">
        <f>O48+P48</f>
        <v>262.9</v>
      </c>
      <c r="R48" s="4"/>
      <c r="S48" s="4"/>
      <c r="T48" s="4">
        <f>R48+S48</f>
        <v>0</v>
      </c>
      <c r="U48" s="4"/>
      <c r="V48" s="4"/>
      <c r="W48" s="4">
        <f t="shared" si="25"/>
        <v>0</v>
      </c>
      <c r="X48" s="4">
        <f t="shared" si="2"/>
        <v>664</v>
      </c>
      <c r="Y48" s="4">
        <f t="shared" si="3"/>
        <v>198.8</v>
      </c>
      <c r="Z48" s="2">
        <f t="shared" si="4"/>
        <v>862.8</v>
      </c>
    </row>
    <row r="49" spans="2:26" ht="15">
      <c r="B49" s="9" t="s">
        <v>11</v>
      </c>
      <c r="C49" s="4">
        <v>0</v>
      </c>
      <c r="D49" s="4">
        <v>0</v>
      </c>
      <c r="E49" s="2">
        <f>C49+D49</f>
        <v>0</v>
      </c>
      <c r="F49" s="4">
        <v>0</v>
      </c>
      <c r="G49" s="4">
        <v>0</v>
      </c>
      <c r="H49" s="2">
        <f>F49+G49</f>
        <v>0</v>
      </c>
      <c r="I49" s="4">
        <v>25.8</v>
      </c>
      <c r="J49" s="4">
        <v>9.4</v>
      </c>
      <c r="K49" s="4">
        <f>I49+J49</f>
        <v>35.2</v>
      </c>
      <c r="L49" s="4">
        <v>157.6</v>
      </c>
      <c r="M49" s="4">
        <v>42</v>
      </c>
      <c r="N49" s="4">
        <f>L49+M49</f>
        <v>199.6</v>
      </c>
      <c r="O49" s="4">
        <v>142</v>
      </c>
      <c r="P49" s="4">
        <v>35.5</v>
      </c>
      <c r="Q49" s="4">
        <f>O49+P49</f>
        <v>177.5</v>
      </c>
      <c r="R49" s="4"/>
      <c r="S49" s="4"/>
      <c r="T49" s="4">
        <f>R49+S49</f>
        <v>0</v>
      </c>
      <c r="U49" s="4">
        <v>117</v>
      </c>
      <c r="V49" s="4">
        <v>38</v>
      </c>
      <c r="W49" s="4">
        <f t="shared" si="25"/>
        <v>155</v>
      </c>
      <c r="X49" s="4">
        <f t="shared" si="2"/>
        <v>442.40000000000003</v>
      </c>
      <c r="Y49" s="4">
        <f t="shared" si="3"/>
        <v>124.9</v>
      </c>
      <c r="Z49" s="2">
        <f t="shared" si="4"/>
        <v>567.3</v>
      </c>
    </row>
    <row r="50" spans="2:26" ht="15">
      <c r="B50" s="9" t="s">
        <v>13</v>
      </c>
      <c r="C50" s="4">
        <v>297.6</v>
      </c>
      <c r="D50" s="4">
        <v>108</v>
      </c>
      <c r="E50" s="2">
        <f>C50+D50</f>
        <v>405.6</v>
      </c>
      <c r="F50" s="4">
        <v>332.7</v>
      </c>
      <c r="G50" s="4">
        <v>120.8</v>
      </c>
      <c r="H50" s="2">
        <f>F50+G50</f>
        <v>453.5</v>
      </c>
      <c r="I50" s="4">
        <v>176.4</v>
      </c>
      <c r="J50" s="4">
        <v>64</v>
      </c>
      <c r="K50" s="4">
        <f>I50+J50</f>
        <v>240.4</v>
      </c>
      <c r="L50" s="4">
        <v>198.2</v>
      </c>
      <c r="M50" s="4">
        <v>71.9</v>
      </c>
      <c r="N50" s="4">
        <f>L50+M50</f>
        <v>270.1</v>
      </c>
      <c r="O50" s="4">
        <v>136.9</v>
      </c>
      <c r="P50" s="4">
        <v>49.7</v>
      </c>
      <c r="Q50" s="4">
        <f>O50+P50</f>
        <v>186.60000000000002</v>
      </c>
      <c r="R50" s="4"/>
      <c r="S50" s="4"/>
      <c r="T50" s="4">
        <f>R50+S50</f>
        <v>0</v>
      </c>
      <c r="U50" s="4">
        <v>103.3</v>
      </c>
      <c r="V50" s="4">
        <v>20</v>
      </c>
      <c r="W50" s="4">
        <f t="shared" si="25"/>
        <v>123.3</v>
      </c>
      <c r="X50" s="4">
        <f t="shared" si="2"/>
        <v>1245.1000000000001</v>
      </c>
      <c r="Y50" s="4">
        <f t="shared" si="3"/>
        <v>434.40000000000003</v>
      </c>
      <c r="Z50" s="2">
        <f t="shared" si="4"/>
        <v>1679.4999999999998</v>
      </c>
    </row>
    <row r="51" spans="2:26" ht="18.75">
      <c r="B51" s="22" t="s">
        <v>22</v>
      </c>
      <c r="C51" s="23">
        <f aca="true" t="shared" si="28" ref="C51:Z51">SUM(C52:C55)</f>
        <v>341</v>
      </c>
      <c r="D51" s="23">
        <f t="shared" si="28"/>
        <v>160.5</v>
      </c>
      <c r="E51" s="23">
        <f t="shared" si="28"/>
        <v>501.5</v>
      </c>
      <c r="F51" s="23">
        <f t="shared" si="28"/>
        <v>1478.3000000000002</v>
      </c>
      <c r="G51" s="23">
        <f t="shared" si="28"/>
        <v>536.3</v>
      </c>
      <c r="H51" s="23">
        <f t="shared" si="28"/>
        <v>2014.6</v>
      </c>
      <c r="I51" s="23">
        <f t="shared" si="28"/>
        <v>3934.8999999999996</v>
      </c>
      <c r="J51" s="23">
        <f t="shared" si="28"/>
        <v>1426.8</v>
      </c>
      <c r="K51" s="23">
        <f t="shared" si="28"/>
        <v>5361.7</v>
      </c>
      <c r="L51" s="23">
        <f t="shared" si="28"/>
        <v>2787.6</v>
      </c>
      <c r="M51" s="23">
        <f t="shared" si="28"/>
        <v>958.5999999999999</v>
      </c>
      <c r="N51" s="23">
        <f t="shared" si="28"/>
        <v>3746.2</v>
      </c>
      <c r="O51" s="23">
        <f t="shared" si="28"/>
        <v>1183.1</v>
      </c>
      <c r="P51" s="23">
        <f t="shared" si="28"/>
        <v>165.39999999999998</v>
      </c>
      <c r="Q51" s="23">
        <f t="shared" si="28"/>
        <v>1348.5</v>
      </c>
      <c r="R51" s="23">
        <f t="shared" si="28"/>
        <v>468.5</v>
      </c>
      <c r="S51" s="23">
        <f t="shared" si="28"/>
        <v>140.2</v>
      </c>
      <c r="T51" s="23">
        <f t="shared" si="28"/>
        <v>608.7</v>
      </c>
      <c r="U51" s="23">
        <f t="shared" si="28"/>
        <v>533.1999999999999</v>
      </c>
      <c r="V51" s="23">
        <f t="shared" si="28"/>
        <v>181.7</v>
      </c>
      <c r="W51" s="23">
        <f t="shared" si="28"/>
        <v>714.8999999999999</v>
      </c>
      <c r="X51" s="23">
        <f t="shared" si="28"/>
        <v>10726.6</v>
      </c>
      <c r="Y51" s="23">
        <f t="shared" si="28"/>
        <v>3569.4999999999995</v>
      </c>
      <c r="Z51" s="23">
        <f t="shared" si="28"/>
        <v>14296.099999999999</v>
      </c>
    </row>
    <row r="52" spans="2:26" ht="15">
      <c r="B52" s="9" t="s">
        <v>50</v>
      </c>
      <c r="C52" s="4">
        <v>0</v>
      </c>
      <c r="D52" s="4">
        <v>0</v>
      </c>
      <c r="E52" s="2">
        <f>C52+D52</f>
        <v>0</v>
      </c>
      <c r="F52" s="4">
        <v>721.1</v>
      </c>
      <c r="G52" s="4">
        <v>261.7</v>
      </c>
      <c r="H52" s="2">
        <f>F52+G52</f>
        <v>982.8</v>
      </c>
      <c r="I52" s="4">
        <v>2865.3</v>
      </c>
      <c r="J52" s="4">
        <v>1040.1</v>
      </c>
      <c r="K52" s="4">
        <f>I52+J52</f>
        <v>3905.4</v>
      </c>
      <c r="L52" s="4">
        <v>2564.9</v>
      </c>
      <c r="M52" s="4">
        <v>797.8</v>
      </c>
      <c r="N52" s="4">
        <f>L52+M52</f>
        <v>3362.7</v>
      </c>
      <c r="O52" s="4">
        <v>914.5</v>
      </c>
      <c r="P52" s="4">
        <v>17.9</v>
      </c>
      <c r="Q52" s="4">
        <f>O52+P52</f>
        <v>932.4</v>
      </c>
      <c r="R52" s="4"/>
      <c r="S52" s="4"/>
      <c r="T52" s="4">
        <f>R52+S52</f>
        <v>0</v>
      </c>
      <c r="U52" s="4"/>
      <c r="V52" s="4"/>
      <c r="W52" s="4">
        <f t="shared" si="25"/>
        <v>0</v>
      </c>
      <c r="X52" s="4">
        <f t="shared" si="2"/>
        <v>7065.800000000001</v>
      </c>
      <c r="Y52" s="4">
        <f t="shared" si="3"/>
        <v>2117.4999999999995</v>
      </c>
      <c r="Z52" s="2">
        <f t="shared" si="4"/>
        <v>9183.3</v>
      </c>
    </row>
    <row r="53" spans="2:26" ht="15">
      <c r="B53" s="9" t="s">
        <v>10</v>
      </c>
      <c r="C53" s="4">
        <v>0</v>
      </c>
      <c r="D53" s="4">
        <v>0</v>
      </c>
      <c r="E53" s="2">
        <f>C53+D53</f>
        <v>0</v>
      </c>
      <c r="F53" s="4">
        <v>36.6</v>
      </c>
      <c r="G53" s="4">
        <v>13.2</v>
      </c>
      <c r="H53" s="2">
        <f>F53+G53</f>
        <v>49.8</v>
      </c>
      <c r="I53" s="4">
        <v>36.6</v>
      </c>
      <c r="J53" s="4">
        <v>13.3</v>
      </c>
      <c r="K53" s="4">
        <f>I53+J53</f>
        <v>49.900000000000006</v>
      </c>
      <c r="L53" s="4">
        <v>30.3</v>
      </c>
      <c r="M53" s="4">
        <v>91</v>
      </c>
      <c r="N53" s="4">
        <f>L53+M53</f>
        <v>121.3</v>
      </c>
      <c r="O53" s="4">
        <v>32</v>
      </c>
      <c r="P53" s="4">
        <v>11.6</v>
      </c>
      <c r="Q53" s="4">
        <f>O53+P53</f>
        <v>43.6</v>
      </c>
      <c r="R53" s="4">
        <v>214.4</v>
      </c>
      <c r="S53" s="4">
        <v>70</v>
      </c>
      <c r="T53" s="4">
        <f>R53+S53</f>
        <v>284.4</v>
      </c>
      <c r="U53" s="4">
        <v>306.2</v>
      </c>
      <c r="V53" s="4">
        <v>111.2</v>
      </c>
      <c r="W53" s="4">
        <f t="shared" si="25"/>
        <v>417.4</v>
      </c>
      <c r="X53" s="4">
        <f t="shared" si="2"/>
        <v>656.0999999999999</v>
      </c>
      <c r="Y53" s="4">
        <f t="shared" si="3"/>
        <v>310.3</v>
      </c>
      <c r="Z53" s="2">
        <f t="shared" si="4"/>
        <v>966.4</v>
      </c>
    </row>
    <row r="54" spans="2:26" ht="15">
      <c r="B54" s="9" t="s">
        <v>11</v>
      </c>
      <c r="C54" s="4">
        <v>0</v>
      </c>
      <c r="D54" s="4">
        <v>36.7</v>
      </c>
      <c r="E54" s="2">
        <f>C54+D54</f>
        <v>36.7</v>
      </c>
      <c r="F54" s="4">
        <v>475.6</v>
      </c>
      <c r="G54" s="4">
        <v>172.5</v>
      </c>
      <c r="H54" s="2">
        <f>F54+G54</f>
        <v>648.1</v>
      </c>
      <c r="I54" s="4">
        <v>349.2</v>
      </c>
      <c r="J54" s="4">
        <v>126.7</v>
      </c>
      <c r="K54" s="4">
        <f>I54+J54</f>
        <v>475.9</v>
      </c>
      <c r="L54" s="4">
        <v>79.7</v>
      </c>
      <c r="M54" s="4">
        <v>28.9</v>
      </c>
      <c r="N54" s="4">
        <f>L54+M54</f>
        <v>108.6</v>
      </c>
      <c r="O54" s="4">
        <v>125.6</v>
      </c>
      <c r="P54" s="4">
        <v>45.6</v>
      </c>
      <c r="Q54" s="4">
        <f>O54+P54</f>
        <v>171.2</v>
      </c>
      <c r="R54" s="4">
        <v>254.1</v>
      </c>
      <c r="S54" s="4">
        <v>70.2</v>
      </c>
      <c r="T54" s="4">
        <f>R54+S54</f>
        <v>324.3</v>
      </c>
      <c r="U54" s="4">
        <v>157.2</v>
      </c>
      <c r="V54" s="4">
        <v>53</v>
      </c>
      <c r="W54" s="4">
        <f t="shared" si="25"/>
        <v>210.2</v>
      </c>
      <c r="X54" s="4">
        <f t="shared" si="2"/>
        <v>1441.3999999999999</v>
      </c>
      <c r="Y54" s="4">
        <f t="shared" si="3"/>
        <v>533.5999999999999</v>
      </c>
      <c r="Z54" s="2">
        <f t="shared" si="4"/>
        <v>1975</v>
      </c>
    </row>
    <row r="55" spans="2:26" ht="15">
      <c r="B55" s="9" t="s">
        <v>13</v>
      </c>
      <c r="C55" s="4">
        <v>341</v>
      </c>
      <c r="D55" s="4">
        <v>123.8</v>
      </c>
      <c r="E55" s="2">
        <f>C55+D55</f>
        <v>464.8</v>
      </c>
      <c r="F55" s="4">
        <v>245</v>
      </c>
      <c r="G55" s="4">
        <v>88.9</v>
      </c>
      <c r="H55" s="2">
        <f>F55+G55</f>
        <v>333.9</v>
      </c>
      <c r="I55" s="4">
        <v>683.8</v>
      </c>
      <c r="J55" s="4">
        <v>246.7</v>
      </c>
      <c r="K55" s="4">
        <f>I55+J55</f>
        <v>930.5</v>
      </c>
      <c r="L55" s="4">
        <v>112.7</v>
      </c>
      <c r="M55" s="4">
        <v>40.9</v>
      </c>
      <c r="N55" s="4">
        <f>L55+M55</f>
        <v>153.6</v>
      </c>
      <c r="O55" s="4">
        <v>111</v>
      </c>
      <c r="P55" s="4">
        <v>90.3</v>
      </c>
      <c r="Q55" s="4">
        <f>O55+P55</f>
        <v>201.3</v>
      </c>
      <c r="R55" s="4"/>
      <c r="S55" s="4"/>
      <c r="T55" s="4">
        <f>R55+S55</f>
        <v>0</v>
      </c>
      <c r="U55" s="4">
        <v>69.8</v>
      </c>
      <c r="V55" s="4">
        <v>17.5</v>
      </c>
      <c r="W55" s="4">
        <f t="shared" si="25"/>
        <v>87.3</v>
      </c>
      <c r="X55" s="4">
        <f t="shared" si="2"/>
        <v>1563.3</v>
      </c>
      <c r="Y55" s="4">
        <f t="shared" si="3"/>
        <v>608.0999999999999</v>
      </c>
      <c r="Z55" s="2">
        <f t="shared" si="4"/>
        <v>2171.4000000000005</v>
      </c>
    </row>
    <row r="56" spans="2:26" ht="18.75">
      <c r="B56" s="24" t="s">
        <v>23</v>
      </c>
      <c r="C56" s="23">
        <f aca="true" t="shared" si="29" ref="C56:Z56">SUM(C57:C60)</f>
        <v>748.6</v>
      </c>
      <c r="D56" s="23">
        <f t="shared" si="29"/>
        <v>271.7</v>
      </c>
      <c r="E56" s="23">
        <f t="shared" si="29"/>
        <v>1020.3</v>
      </c>
      <c r="F56" s="23">
        <f t="shared" si="29"/>
        <v>317.6</v>
      </c>
      <c r="G56" s="23">
        <f t="shared" si="29"/>
        <v>115.2</v>
      </c>
      <c r="H56" s="23">
        <f t="shared" si="29"/>
        <v>432.80000000000007</v>
      </c>
      <c r="I56" s="23">
        <f t="shared" si="29"/>
        <v>1246.6</v>
      </c>
      <c r="J56" s="23">
        <f t="shared" si="29"/>
        <v>452.5</v>
      </c>
      <c r="K56" s="23">
        <f t="shared" si="29"/>
        <v>1699.1</v>
      </c>
      <c r="L56" s="23">
        <f t="shared" si="29"/>
        <v>2000.0000000000002</v>
      </c>
      <c r="M56" s="23">
        <f t="shared" si="29"/>
        <v>483.20000000000005</v>
      </c>
      <c r="N56" s="23">
        <f t="shared" si="29"/>
        <v>2483.2</v>
      </c>
      <c r="O56" s="23">
        <f t="shared" si="29"/>
        <v>808.9000000000001</v>
      </c>
      <c r="P56" s="23">
        <f t="shared" si="29"/>
        <v>59</v>
      </c>
      <c r="Q56" s="23">
        <f t="shared" si="29"/>
        <v>867.9000000000001</v>
      </c>
      <c r="R56" s="23">
        <f t="shared" si="29"/>
        <v>520.4000000000001</v>
      </c>
      <c r="S56" s="23">
        <f t="shared" si="29"/>
        <v>193.8</v>
      </c>
      <c r="T56" s="23">
        <f t="shared" si="29"/>
        <v>714.2</v>
      </c>
      <c r="U56" s="23">
        <f t="shared" si="29"/>
        <v>408.6</v>
      </c>
      <c r="V56" s="23">
        <f t="shared" si="29"/>
        <v>148.3</v>
      </c>
      <c r="W56" s="23">
        <f t="shared" si="29"/>
        <v>556.9</v>
      </c>
      <c r="X56" s="23">
        <f>SUM(X57:X60)</f>
        <v>6050.7</v>
      </c>
      <c r="Y56" s="23">
        <f t="shared" si="29"/>
        <v>1723.7</v>
      </c>
      <c r="Z56" s="23">
        <f t="shared" si="29"/>
        <v>7774.4</v>
      </c>
    </row>
    <row r="57" spans="2:26" ht="15">
      <c r="B57" s="9" t="s">
        <v>50</v>
      </c>
      <c r="C57" s="4">
        <v>0</v>
      </c>
      <c r="D57" s="4">
        <v>0</v>
      </c>
      <c r="E57" s="2">
        <f>C57+D57</f>
        <v>0</v>
      </c>
      <c r="F57" s="4">
        <v>18.3</v>
      </c>
      <c r="G57" s="4">
        <v>6.6</v>
      </c>
      <c r="H57" s="2">
        <f>F57+G57</f>
        <v>24.9</v>
      </c>
      <c r="I57" s="4">
        <v>1246.6</v>
      </c>
      <c r="J57" s="4">
        <v>452.5</v>
      </c>
      <c r="K57" s="4">
        <f>I57+J57</f>
        <v>1699.1</v>
      </c>
      <c r="L57" s="4">
        <v>1770.7</v>
      </c>
      <c r="M57" s="4">
        <v>400</v>
      </c>
      <c r="N57" s="4">
        <f>L57+M57</f>
        <v>2170.7</v>
      </c>
      <c r="O57" s="4">
        <v>634.1</v>
      </c>
      <c r="P57" s="4">
        <v>6.6</v>
      </c>
      <c r="Q57" s="4">
        <f>O57+P57</f>
        <v>640.7</v>
      </c>
      <c r="R57" s="4"/>
      <c r="S57" s="4"/>
      <c r="T57" s="4">
        <f>R57+S57</f>
        <v>0</v>
      </c>
      <c r="U57" s="4"/>
      <c r="V57" s="4"/>
      <c r="W57" s="4">
        <f t="shared" si="25"/>
        <v>0</v>
      </c>
      <c r="X57" s="4">
        <f t="shared" si="2"/>
        <v>3669.7000000000003</v>
      </c>
      <c r="Y57" s="4">
        <f t="shared" si="3"/>
        <v>865.7</v>
      </c>
      <c r="Z57" s="2">
        <f t="shared" si="4"/>
        <v>4535.4</v>
      </c>
    </row>
    <row r="58" spans="2:26" ht="15">
      <c r="B58" s="9" t="s">
        <v>10</v>
      </c>
      <c r="C58" s="4">
        <v>0</v>
      </c>
      <c r="D58" s="4">
        <v>0</v>
      </c>
      <c r="E58" s="2">
        <f>C58+D58</f>
        <v>0</v>
      </c>
      <c r="F58" s="4">
        <v>0</v>
      </c>
      <c r="G58" s="4">
        <v>0</v>
      </c>
      <c r="H58" s="2">
        <f>F58+G58</f>
        <v>0</v>
      </c>
      <c r="I58" s="4"/>
      <c r="J58" s="4"/>
      <c r="K58" s="4">
        <f>I58+J58</f>
        <v>0</v>
      </c>
      <c r="L58" s="4"/>
      <c r="M58" s="4"/>
      <c r="N58" s="4">
        <f>L58+M58</f>
        <v>0</v>
      </c>
      <c r="O58" s="4"/>
      <c r="P58" s="4"/>
      <c r="Q58" s="4">
        <f>O58+P58</f>
        <v>0</v>
      </c>
      <c r="R58" s="4">
        <v>127.9</v>
      </c>
      <c r="S58" s="4">
        <v>46.4</v>
      </c>
      <c r="T58" s="4">
        <f>R58+S58</f>
        <v>174.3</v>
      </c>
      <c r="U58" s="4">
        <v>232.7</v>
      </c>
      <c r="V58" s="4">
        <v>84.5</v>
      </c>
      <c r="W58" s="4">
        <f t="shared" si="25"/>
        <v>317.2</v>
      </c>
      <c r="X58" s="4">
        <f t="shared" si="2"/>
        <v>360.6</v>
      </c>
      <c r="Y58" s="4">
        <f t="shared" si="3"/>
        <v>130.9</v>
      </c>
      <c r="Z58" s="2">
        <f t="shared" si="4"/>
        <v>491.5</v>
      </c>
    </row>
    <row r="59" spans="2:26" ht="15">
      <c r="B59" s="9" t="s">
        <v>11</v>
      </c>
      <c r="C59" s="4">
        <v>0</v>
      </c>
      <c r="D59" s="4">
        <v>0</v>
      </c>
      <c r="E59" s="2">
        <f>C59+D59</f>
        <v>0</v>
      </c>
      <c r="F59" s="4">
        <v>52.7</v>
      </c>
      <c r="G59" s="4">
        <v>19.1</v>
      </c>
      <c r="H59" s="2">
        <f>F59+G59</f>
        <v>71.80000000000001</v>
      </c>
      <c r="I59" s="4"/>
      <c r="J59" s="4"/>
      <c r="K59" s="4">
        <f>I59+J59</f>
        <v>0</v>
      </c>
      <c r="L59" s="4">
        <v>89.9</v>
      </c>
      <c r="M59" s="4">
        <v>32.6</v>
      </c>
      <c r="N59" s="4">
        <f>L59+M59</f>
        <v>122.5</v>
      </c>
      <c r="O59" s="4">
        <v>79.2</v>
      </c>
      <c r="P59" s="4">
        <v>17.7</v>
      </c>
      <c r="Q59" s="4">
        <f>O59+P59</f>
        <v>96.9</v>
      </c>
      <c r="R59" s="4">
        <v>141.7</v>
      </c>
      <c r="S59" s="4">
        <v>56.4</v>
      </c>
      <c r="T59" s="4">
        <f>R59+S59</f>
        <v>198.1</v>
      </c>
      <c r="U59" s="4">
        <v>80.9</v>
      </c>
      <c r="V59" s="4">
        <v>29.3</v>
      </c>
      <c r="W59" s="4">
        <f t="shared" si="25"/>
        <v>110.2</v>
      </c>
      <c r="X59" s="4">
        <f t="shared" si="2"/>
        <v>444.4</v>
      </c>
      <c r="Y59" s="4">
        <f t="shared" si="3"/>
        <v>155.10000000000002</v>
      </c>
      <c r="Z59" s="2">
        <f t="shared" si="4"/>
        <v>599.5000000000001</v>
      </c>
    </row>
    <row r="60" spans="2:26" ht="15">
      <c r="B60" s="9" t="s">
        <v>13</v>
      </c>
      <c r="C60" s="4">
        <v>748.6</v>
      </c>
      <c r="D60" s="4">
        <v>271.7</v>
      </c>
      <c r="E60" s="2">
        <f>C60+D60</f>
        <v>1020.3</v>
      </c>
      <c r="F60" s="4">
        <v>246.6</v>
      </c>
      <c r="G60" s="4">
        <v>89.5</v>
      </c>
      <c r="H60" s="2">
        <f>F60+G60</f>
        <v>336.1</v>
      </c>
      <c r="I60" s="4"/>
      <c r="J60" s="4"/>
      <c r="K60" s="4">
        <f>I60+J60</f>
        <v>0</v>
      </c>
      <c r="L60" s="4">
        <v>139.4</v>
      </c>
      <c r="M60" s="4">
        <v>50.6</v>
      </c>
      <c r="N60" s="4">
        <f>L60+M60</f>
        <v>190</v>
      </c>
      <c r="O60" s="4">
        <v>95.6</v>
      </c>
      <c r="P60" s="4">
        <v>34.7</v>
      </c>
      <c r="Q60" s="4">
        <f>O60+P60</f>
        <v>130.3</v>
      </c>
      <c r="R60" s="4">
        <v>250.8</v>
      </c>
      <c r="S60" s="4">
        <v>91</v>
      </c>
      <c r="T60" s="4">
        <f>R60+S60</f>
        <v>341.8</v>
      </c>
      <c r="U60" s="4">
        <v>95</v>
      </c>
      <c r="V60" s="4">
        <v>34.5</v>
      </c>
      <c r="W60" s="4">
        <f t="shared" si="25"/>
        <v>129.5</v>
      </c>
      <c r="X60" s="4">
        <f t="shared" si="2"/>
        <v>1576</v>
      </c>
      <c r="Y60" s="4">
        <f t="shared" si="3"/>
        <v>572</v>
      </c>
      <c r="Z60" s="2">
        <f t="shared" si="4"/>
        <v>2148</v>
      </c>
    </row>
    <row r="61" spans="2:26" ht="18.75">
      <c r="B61" s="22" t="s">
        <v>24</v>
      </c>
      <c r="C61" s="23">
        <f aca="true" t="shared" si="30" ref="C61:Z61">SUM(C62:C65)</f>
        <v>2424.8</v>
      </c>
      <c r="D61" s="23">
        <f t="shared" si="30"/>
        <v>880.2</v>
      </c>
      <c r="E61" s="23">
        <f t="shared" si="30"/>
        <v>3305</v>
      </c>
      <c r="F61" s="23">
        <f t="shared" si="30"/>
        <v>4139.1</v>
      </c>
      <c r="G61" s="23">
        <f t="shared" si="30"/>
        <v>1502.5</v>
      </c>
      <c r="H61" s="23">
        <f t="shared" si="30"/>
        <v>5641.6</v>
      </c>
      <c r="I61" s="23">
        <f t="shared" si="30"/>
        <v>0</v>
      </c>
      <c r="J61" s="23">
        <f t="shared" si="30"/>
        <v>0</v>
      </c>
      <c r="K61" s="23">
        <f t="shared" si="30"/>
        <v>0</v>
      </c>
      <c r="L61" s="23">
        <f t="shared" si="30"/>
        <v>0</v>
      </c>
      <c r="M61" s="23">
        <f t="shared" si="30"/>
        <v>0</v>
      </c>
      <c r="N61" s="23">
        <f t="shared" si="30"/>
        <v>0</v>
      </c>
      <c r="O61" s="23">
        <f t="shared" si="30"/>
        <v>287</v>
      </c>
      <c r="P61" s="23">
        <f t="shared" si="30"/>
        <v>74.2</v>
      </c>
      <c r="Q61" s="23">
        <f t="shared" si="30"/>
        <v>361.2</v>
      </c>
      <c r="R61" s="23">
        <f t="shared" si="30"/>
        <v>0</v>
      </c>
      <c r="S61" s="23">
        <f t="shared" si="30"/>
        <v>0</v>
      </c>
      <c r="T61" s="23">
        <f t="shared" si="30"/>
        <v>0</v>
      </c>
      <c r="U61" s="23">
        <f t="shared" si="30"/>
        <v>0</v>
      </c>
      <c r="V61" s="23">
        <f t="shared" si="30"/>
        <v>0</v>
      </c>
      <c r="W61" s="23">
        <f t="shared" si="30"/>
        <v>0</v>
      </c>
      <c r="X61" s="23">
        <f t="shared" si="30"/>
        <v>6850.900000000001</v>
      </c>
      <c r="Y61" s="23">
        <f t="shared" si="30"/>
        <v>2456.8999999999996</v>
      </c>
      <c r="Z61" s="23">
        <f t="shared" si="30"/>
        <v>9307.800000000001</v>
      </c>
    </row>
    <row r="62" spans="2:26" ht="15">
      <c r="B62" s="9" t="s">
        <v>50</v>
      </c>
      <c r="C62" s="4">
        <v>2424.8</v>
      </c>
      <c r="D62" s="4">
        <v>880.2</v>
      </c>
      <c r="E62" s="2">
        <f>C62+D62</f>
        <v>3305</v>
      </c>
      <c r="F62" s="4">
        <v>4139.1</v>
      </c>
      <c r="G62" s="4">
        <v>1502.5</v>
      </c>
      <c r="H62" s="2">
        <f>F62+G62</f>
        <v>5641.6</v>
      </c>
      <c r="I62" s="4"/>
      <c r="J62" s="4"/>
      <c r="K62" s="4">
        <f>I62+J62</f>
        <v>0</v>
      </c>
      <c r="L62" s="4"/>
      <c r="M62" s="4"/>
      <c r="N62" s="4">
        <f>L62+M62</f>
        <v>0</v>
      </c>
      <c r="O62" s="4"/>
      <c r="P62" s="4"/>
      <c r="Q62" s="4">
        <f>O62+P62</f>
        <v>0</v>
      </c>
      <c r="R62" s="4"/>
      <c r="S62" s="4"/>
      <c r="T62" s="4">
        <f>R62+S62</f>
        <v>0</v>
      </c>
      <c r="U62" s="4"/>
      <c r="V62" s="4"/>
      <c r="W62" s="4">
        <f t="shared" si="25"/>
        <v>0</v>
      </c>
      <c r="X62" s="4">
        <f t="shared" si="2"/>
        <v>6563.900000000001</v>
      </c>
      <c r="Y62" s="4">
        <f t="shared" si="3"/>
        <v>2382.7</v>
      </c>
      <c r="Z62" s="2">
        <f t="shared" si="4"/>
        <v>8946.6</v>
      </c>
    </row>
    <row r="63" spans="2:26" ht="15">
      <c r="B63" s="9" t="s">
        <v>10</v>
      </c>
      <c r="C63" s="4">
        <v>0</v>
      </c>
      <c r="D63" s="4">
        <v>0</v>
      </c>
      <c r="E63" s="2">
        <f>C63+D63</f>
        <v>0</v>
      </c>
      <c r="F63" s="4">
        <v>0</v>
      </c>
      <c r="G63" s="4">
        <v>0</v>
      </c>
      <c r="H63" s="2">
        <f>F63+G63</f>
        <v>0</v>
      </c>
      <c r="I63" s="4"/>
      <c r="J63" s="4"/>
      <c r="K63" s="4">
        <f>I63+J63</f>
        <v>0</v>
      </c>
      <c r="L63" s="4"/>
      <c r="M63" s="4"/>
      <c r="N63" s="4">
        <f>L63+M63</f>
        <v>0</v>
      </c>
      <c r="O63" s="4"/>
      <c r="P63" s="4"/>
      <c r="Q63" s="4">
        <f>O63+P63</f>
        <v>0</v>
      </c>
      <c r="R63" s="4"/>
      <c r="S63" s="4"/>
      <c r="T63" s="4">
        <f>R63+S63</f>
        <v>0</v>
      </c>
      <c r="U63" s="4"/>
      <c r="V63" s="4"/>
      <c r="W63" s="4">
        <f t="shared" si="25"/>
        <v>0</v>
      </c>
      <c r="X63" s="4">
        <f t="shared" si="2"/>
        <v>0</v>
      </c>
      <c r="Y63" s="4">
        <f t="shared" si="3"/>
        <v>0</v>
      </c>
      <c r="Z63" s="2">
        <f t="shared" si="4"/>
        <v>0</v>
      </c>
    </row>
    <row r="64" spans="2:26" ht="15">
      <c r="B64" s="9" t="s">
        <v>11</v>
      </c>
      <c r="C64" s="4">
        <v>0</v>
      </c>
      <c r="D64" s="4">
        <v>0</v>
      </c>
      <c r="E64" s="2">
        <f>C64+D64</f>
        <v>0</v>
      </c>
      <c r="F64" s="4">
        <v>0</v>
      </c>
      <c r="G64" s="4">
        <v>0</v>
      </c>
      <c r="H64" s="2">
        <f>F64+G64</f>
        <v>0</v>
      </c>
      <c r="I64" s="4"/>
      <c r="J64" s="4"/>
      <c r="K64" s="4">
        <f>I64+J64</f>
        <v>0</v>
      </c>
      <c r="L64" s="4"/>
      <c r="M64" s="4"/>
      <c r="N64" s="4">
        <f>L64+M64</f>
        <v>0</v>
      </c>
      <c r="O64" s="4">
        <v>287</v>
      </c>
      <c r="P64" s="4">
        <v>74.2</v>
      </c>
      <c r="Q64" s="4">
        <f>O64+P64</f>
        <v>361.2</v>
      </c>
      <c r="R64" s="4"/>
      <c r="S64" s="4"/>
      <c r="T64" s="4">
        <f>R64+S64</f>
        <v>0</v>
      </c>
      <c r="U64" s="4"/>
      <c r="V64" s="4"/>
      <c r="W64" s="4">
        <f t="shared" si="25"/>
        <v>0</v>
      </c>
      <c r="X64" s="4">
        <f t="shared" si="2"/>
        <v>287</v>
      </c>
      <c r="Y64" s="4">
        <f t="shared" si="3"/>
        <v>74.2</v>
      </c>
      <c r="Z64" s="2">
        <f t="shared" si="4"/>
        <v>361.2</v>
      </c>
    </row>
    <row r="65" spans="2:26" ht="15">
      <c r="B65" s="9" t="s">
        <v>13</v>
      </c>
      <c r="C65" s="4">
        <v>0</v>
      </c>
      <c r="D65" s="4">
        <v>0</v>
      </c>
      <c r="E65" s="2">
        <f>C65+D65</f>
        <v>0</v>
      </c>
      <c r="F65" s="4">
        <v>0</v>
      </c>
      <c r="G65" s="4">
        <v>0</v>
      </c>
      <c r="H65" s="2">
        <f>F65+G65</f>
        <v>0</v>
      </c>
      <c r="I65" s="4"/>
      <c r="J65" s="4"/>
      <c r="K65" s="4">
        <f>I65+J65</f>
        <v>0</v>
      </c>
      <c r="L65" s="4"/>
      <c r="M65" s="4"/>
      <c r="N65" s="4">
        <f>L65+M65</f>
        <v>0</v>
      </c>
      <c r="O65" s="4"/>
      <c r="P65" s="4"/>
      <c r="Q65" s="4">
        <f>O65+P65</f>
        <v>0</v>
      </c>
      <c r="R65" s="4"/>
      <c r="S65" s="4"/>
      <c r="T65" s="4">
        <f>R65+S65</f>
        <v>0</v>
      </c>
      <c r="U65" s="4"/>
      <c r="V65" s="4"/>
      <c r="W65" s="4">
        <f t="shared" si="25"/>
        <v>0</v>
      </c>
      <c r="X65" s="4">
        <f t="shared" si="2"/>
        <v>0</v>
      </c>
      <c r="Y65" s="4">
        <f t="shared" si="3"/>
        <v>0</v>
      </c>
      <c r="Z65" s="2">
        <f t="shared" si="4"/>
        <v>0</v>
      </c>
    </row>
    <row r="66" spans="2:26" ht="18.75">
      <c r="B66" s="22" t="s">
        <v>25</v>
      </c>
      <c r="C66" s="23">
        <f aca="true" t="shared" si="31" ref="C66:Z66">SUM(C67:C72)</f>
        <v>3432.3</v>
      </c>
      <c r="D66" s="23">
        <f t="shared" si="31"/>
        <v>1346.4</v>
      </c>
      <c r="E66" s="23">
        <f t="shared" si="31"/>
        <v>4778.700000000001</v>
      </c>
      <c r="F66" s="23">
        <f t="shared" si="31"/>
        <v>3917.5000000000005</v>
      </c>
      <c r="G66" s="23">
        <f t="shared" si="31"/>
        <v>1422</v>
      </c>
      <c r="H66" s="23">
        <f t="shared" si="31"/>
        <v>5339.5</v>
      </c>
      <c r="I66" s="23">
        <f t="shared" si="31"/>
        <v>4674.9</v>
      </c>
      <c r="J66" s="23">
        <f t="shared" si="31"/>
        <v>1697</v>
      </c>
      <c r="K66" s="23">
        <f t="shared" si="31"/>
        <v>6371.9</v>
      </c>
      <c r="L66" s="23">
        <f t="shared" si="31"/>
        <v>2907.4</v>
      </c>
      <c r="M66" s="23">
        <f t="shared" si="31"/>
        <v>937.4000000000001</v>
      </c>
      <c r="N66" s="23">
        <f t="shared" si="31"/>
        <v>3844.8</v>
      </c>
      <c r="O66" s="23">
        <f t="shared" si="31"/>
        <v>1917.3</v>
      </c>
      <c r="P66" s="23">
        <f t="shared" si="31"/>
        <v>288</v>
      </c>
      <c r="Q66" s="23">
        <f t="shared" si="31"/>
        <v>2205.2999999999997</v>
      </c>
      <c r="R66" s="23">
        <f t="shared" si="31"/>
        <v>3510.5</v>
      </c>
      <c r="S66" s="23">
        <f t="shared" si="31"/>
        <v>1210.6</v>
      </c>
      <c r="T66" s="23">
        <f t="shared" si="31"/>
        <v>4721.1</v>
      </c>
      <c r="U66" s="23">
        <f t="shared" si="31"/>
        <v>900.2</v>
      </c>
      <c r="V66" s="23">
        <f t="shared" si="31"/>
        <v>281.5</v>
      </c>
      <c r="W66" s="23">
        <f t="shared" si="31"/>
        <v>1181.6999999999998</v>
      </c>
      <c r="X66" s="23">
        <f t="shared" si="31"/>
        <v>21260.1</v>
      </c>
      <c r="Y66" s="23">
        <f t="shared" si="31"/>
        <v>7182.9</v>
      </c>
      <c r="Z66" s="23">
        <f t="shared" si="31"/>
        <v>28443</v>
      </c>
    </row>
    <row r="67" spans="2:26" ht="15">
      <c r="B67" s="9" t="s">
        <v>50</v>
      </c>
      <c r="C67" s="4">
        <v>1545.9</v>
      </c>
      <c r="D67" s="4">
        <v>561.2</v>
      </c>
      <c r="E67" s="2">
        <f aca="true" t="shared" si="32" ref="E67:E72">C67+D67</f>
        <v>2107.1000000000004</v>
      </c>
      <c r="F67" s="4">
        <v>2606.8</v>
      </c>
      <c r="G67" s="4">
        <v>946.3</v>
      </c>
      <c r="H67" s="2">
        <f aca="true" t="shared" si="33" ref="H67:H72">F67+G67</f>
        <v>3553.1000000000004</v>
      </c>
      <c r="I67" s="4">
        <v>2880.7</v>
      </c>
      <c r="J67" s="4">
        <v>1045.7</v>
      </c>
      <c r="K67" s="4">
        <f aca="true" t="shared" si="34" ref="K67:K72">I67+J67</f>
        <v>3926.3999999999996</v>
      </c>
      <c r="L67" s="4">
        <v>2418.8</v>
      </c>
      <c r="M67" s="4">
        <v>800</v>
      </c>
      <c r="N67" s="4">
        <f aca="true" t="shared" si="35" ref="N67:N72">L67+M67</f>
        <v>3218.8</v>
      </c>
      <c r="O67" s="4">
        <v>863.9</v>
      </c>
      <c r="P67" s="4">
        <v>5.3</v>
      </c>
      <c r="Q67" s="4">
        <f aca="true" t="shared" si="36" ref="Q67:Q72">O67+P67</f>
        <v>869.1999999999999</v>
      </c>
      <c r="R67" s="4">
        <v>2137.7</v>
      </c>
      <c r="S67" s="4">
        <v>735</v>
      </c>
      <c r="T67" s="4">
        <f aca="true" t="shared" si="37" ref="T67:T72">R67+S67</f>
        <v>2872.7</v>
      </c>
      <c r="U67" s="4"/>
      <c r="V67" s="4"/>
      <c r="W67" s="4">
        <f t="shared" si="25"/>
        <v>0</v>
      </c>
      <c r="X67" s="4">
        <f t="shared" si="2"/>
        <v>12453.8</v>
      </c>
      <c r="Y67" s="4">
        <f t="shared" si="3"/>
        <v>4093.5</v>
      </c>
      <c r="Z67" s="2">
        <f t="shared" si="4"/>
        <v>16547.3</v>
      </c>
    </row>
    <row r="68" spans="2:26" ht="15">
      <c r="B68" s="9" t="s">
        <v>10</v>
      </c>
      <c r="C68" s="4">
        <v>97.4</v>
      </c>
      <c r="D68" s="4">
        <v>135.8</v>
      </c>
      <c r="E68" s="2">
        <f t="shared" si="32"/>
        <v>233.20000000000002</v>
      </c>
      <c r="F68" s="4">
        <v>142.7</v>
      </c>
      <c r="G68" s="4">
        <v>51.8</v>
      </c>
      <c r="H68" s="2">
        <f t="shared" si="33"/>
        <v>194.5</v>
      </c>
      <c r="I68" s="4">
        <v>293.1</v>
      </c>
      <c r="J68" s="4">
        <v>106.4</v>
      </c>
      <c r="K68" s="4">
        <f t="shared" si="34"/>
        <v>399.5</v>
      </c>
      <c r="L68" s="4"/>
      <c r="M68" s="4"/>
      <c r="N68" s="4">
        <f t="shared" si="35"/>
        <v>0</v>
      </c>
      <c r="O68" s="4">
        <v>358.9</v>
      </c>
      <c r="P68" s="4">
        <v>30.6</v>
      </c>
      <c r="Q68" s="4">
        <f t="shared" si="36"/>
        <v>389.5</v>
      </c>
      <c r="R68" s="4"/>
      <c r="S68" s="4"/>
      <c r="T68" s="4">
        <f t="shared" si="37"/>
        <v>0</v>
      </c>
      <c r="U68" s="4"/>
      <c r="V68" s="4"/>
      <c r="W68" s="4">
        <f t="shared" si="25"/>
        <v>0</v>
      </c>
      <c r="X68" s="4">
        <f t="shared" si="2"/>
        <v>892.1</v>
      </c>
      <c r="Y68" s="4">
        <f t="shared" si="3"/>
        <v>324.6</v>
      </c>
      <c r="Z68" s="2">
        <f t="shared" si="4"/>
        <v>1216.7</v>
      </c>
    </row>
    <row r="69" spans="2:26" ht="15">
      <c r="B69" s="9" t="s">
        <v>11</v>
      </c>
      <c r="C69" s="4">
        <v>113.3</v>
      </c>
      <c r="D69" s="4">
        <v>41.1</v>
      </c>
      <c r="E69" s="2">
        <f t="shared" si="32"/>
        <v>154.4</v>
      </c>
      <c r="F69" s="4">
        <v>394.9</v>
      </c>
      <c r="G69" s="4">
        <v>143.3</v>
      </c>
      <c r="H69" s="2">
        <f t="shared" si="33"/>
        <v>538.2</v>
      </c>
      <c r="I69" s="4">
        <v>558</v>
      </c>
      <c r="J69" s="4">
        <v>202.6</v>
      </c>
      <c r="K69" s="4">
        <f t="shared" si="34"/>
        <v>760.6</v>
      </c>
      <c r="L69" s="4">
        <v>251.2</v>
      </c>
      <c r="M69" s="4">
        <v>51.2</v>
      </c>
      <c r="N69" s="4">
        <f t="shared" si="35"/>
        <v>302.4</v>
      </c>
      <c r="O69" s="4">
        <v>214.6</v>
      </c>
      <c r="P69" s="4">
        <v>77.9</v>
      </c>
      <c r="Q69" s="4">
        <f t="shared" si="36"/>
        <v>292.5</v>
      </c>
      <c r="R69" s="4">
        <v>173</v>
      </c>
      <c r="S69" s="4">
        <v>67</v>
      </c>
      <c r="T69" s="4">
        <f t="shared" si="37"/>
        <v>240</v>
      </c>
      <c r="U69" s="4">
        <v>218.7</v>
      </c>
      <c r="V69" s="4">
        <v>58</v>
      </c>
      <c r="W69" s="4">
        <f t="shared" si="25"/>
        <v>276.7</v>
      </c>
      <c r="X69" s="4">
        <f t="shared" si="2"/>
        <v>1923.6999999999998</v>
      </c>
      <c r="Y69" s="4">
        <f t="shared" si="3"/>
        <v>641.1</v>
      </c>
      <c r="Z69" s="2">
        <f t="shared" si="4"/>
        <v>2564.7999999999997</v>
      </c>
    </row>
    <row r="70" spans="2:26" ht="15">
      <c r="B70" s="9" t="s">
        <v>12</v>
      </c>
      <c r="C70" s="4">
        <v>0</v>
      </c>
      <c r="D70" s="4">
        <v>0</v>
      </c>
      <c r="E70" s="2">
        <f t="shared" si="32"/>
        <v>0</v>
      </c>
      <c r="F70" s="4">
        <v>0</v>
      </c>
      <c r="G70" s="4">
        <v>0</v>
      </c>
      <c r="H70" s="2">
        <f t="shared" si="33"/>
        <v>0</v>
      </c>
      <c r="I70" s="4"/>
      <c r="J70" s="4"/>
      <c r="K70" s="4">
        <f t="shared" si="34"/>
        <v>0</v>
      </c>
      <c r="L70" s="4"/>
      <c r="M70" s="4"/>
      <c r="N70" s="4">
        <f t="shared" si="35"/>
        <v>0</v>
      </c>
      <c r="O70" s="4"/>
      <c r="P70" s="4"/>
      <c r="Q70" s="4">
        <f t="shared" si="36"/>
        <v>0</v>
      </c>
      <c r="R70" s="4">
        <v>501.3</v>
      </c>
      <c r="S70" s="4">
        <v>50</v>
      </c>
      <c r="T70" s="4">
        <f t="shared" si="37"/>
        <v>551.3</v>
      </c>
      <c r="U70" s="4">
        <v>172.7</v>
      </c>
      <c r="V70" s="4">
        <v>62.7</v>
      </c>
      <c r="W70" s="4">
        <f t="shared" si="25"/>
        <v>235.39999999999998</v>
      </c>
      <c r="X70" s="4">
        <f t="shared" si="2"/>
        <v>674</v>
      </c>
      <c r="Y70" s="4">
        <f t="shared" si="3"/>
        <v>112.7</v>
      </c>
      <c r="Z70" s="2">
        <f t="shared" si="4"/>
        <v>786.6999999999999</v>
      </c>
    </row>
    <row r="71" spans="2:26" ht="15">
      <c r="B71" s="9" t="s">
        <v>13</v>
      </c>
      <c r="C71" s="4">
        <v>1675.7</v>
      </c>
      <c r="D71" s="4">
        <v>608.3</v>
      </c>
      <c r="E71" s="2">
        <f t="shared" si="32"/>
        <v>2284</v>
      </c>
      <c r="F71" s="4">
        <v>404.8</v>
      </c>
      <c r="G71" s="4">
        <v>146.9</v>
      </c>
      <c r="H71" s="2">
        <f t="shared" si="33"/>
        <v>551.7</v>
      </c>
      <c r="I71" s="4">
        <v>284.3</v>
      </c>
      <c r="J71" s="4">
        <v>103.2</v>
      </c>
      <c r="K71" s="4">
        <f t="shared" si="34"/>
        <v>387.5</v>
      </c>
      <c r="L71" s="4">
        <v>237.4</v>
      </c>
      <c r="M71" s="4">
        <v>86.2</v>
      </c>
      <c r="N71" s="4">
        <f t="shared" si="35"/>
        <v>323.6</v>
      </c>
      <c r="O71" s="4">
        <v>172.4</v>
      </c>
      <c r="P71" s="4">
        <v>62.6</v>
      </c>
      <c r="Q71" s="4">
        <f t="shared" si="36"/>
        <v>235</v>
      </c>
      <c r="R71" s="4">
        <v>437</v>
      </c>
      <c r="S71" s="4">
        <v>158.6</v>
      </c>
      <c r="T71" s="4">
        <f t="shared" si="37"/>
        <v>595.6</v>
      </c>
      <c r="U71" s="4">
        <v>167.5</v>
      </c>
      <c r="V71" s="4">
        <v>60.8</v>
      </c>
      <c r="W71" s="4">
        <f t="shared" si="25"/>
        <v>228.3</v>
      </c>
      <c r="X71" s="4">
        <f aca="true" t="shared" si="38" ref="X71:X134">O71+L71+I71+F71+C71+R71+U71</f>
        <v>3379.1000000000004</v>
      </c>
      <c r="Y71" s="4">
        <f aca="true" t="shared" si="39" ref="Y71:Y134">P71+M71+J71+G71+D71+S71+V71</f>
        <v>1226.6</v>
      </c>
      <c r="Z71" s="2">
        <f aca="true" t="shared" si="40" ref="Z71:Z134">Q71+N71+K71+H71+E71+T71+W71</f>
        <v>4605.700000000001</v>
      </c>
    </row>
    <row r="72" spans="2:26" ht="15">
      <c r="B72" s="9" t="s">
        <v>14</v>
      </c>
      <c r="C72" s="4">
        <v>0</v>
      </c>
      <c r="D72" s="4">
        <v>0</v>
      </c>
      <c r="E72" s="2">
        <f t="shared" si="32"/>
        <v>0</v>
      </c>
      <c r="F72" s="4">
        <v>368.3</v>
      </c>
      <c r="G72" s="4">
        <v>133.7</v>
      </c>
      <c r="H72" s="2">
        <f t="shared" si="33"/>
        <v>502</v>
      </c>
      <c r="I72" s="4">
        <v>658.8</v>
      </c>
      <c r="J72" s="4">
        <v>239.1</v>
      </c>
      <c r="K72" s="4">
        <f t="shared" si="34"/>
        <v>897.9</v>
      </c>
      <c r="L72" s="4"/>
      <c r="M72" s="4"/>
      <c r="N72" s="4">
        <f t="shared" si="35"/>
        <v>0</v>
      </c>
      <c r="O72" s="4">
        <v>307.5</v>
      </c>
      <c r="P72" s="4">
        <v>111.6</v>
      </c>
      <c r="Q72" s="4">
        <f t="shared" si="36"/>
        <v>419.1</v>
      </c>
      <c r="R72" s="4">
        <v>261.5</v>
      </c>
      <c r="S72" s="4">
        <v>200</v>
      </c>
      <c r="T72" s="4">
        <f t="shared" si="37"/>
        <v>461.5</v>
      </c>
      <c r="U72" s="4">
        <v>341.3</v>
      </c>
      <c r="V72" s="4">
        <v>100</v>
      </c>
      <c r="W72" s="4">
        <f t="shared" si="25"/>
        <v>441.3</v>
      </c>
      <c r="X72" s="4">
        <f t="shared" si="38"/>
        <v>1937.3999999999999</v>
      </c>
      <c r="Y72" s="4">
        <f t="shared" si="39"/>
        <v>784.4</v>
      </c>
      <c r="Z72" s="2">
        <f t="shared" si="40"/>
        <v>2721.8</v>
      </c>
    </row>
    <row r="73" spans="2:26" ht="18.75">
      <c r="B73" s="22" t="s">
        <v>26</v>
      </c>
      <c r="C73" s="23">
        <f aca="true" t="shared" si="41" ref="C73:Z73">SUM(C74:C77)</f>
        <v>202</v>
      </c>
      <c r="D73" s="23">
        <f t="shared" si="41"/>
        <v>73.3</v>
      </c>
      <c r="E73" s="23">
        <f t="shared" si="41"/>
        <v>275.3</v>
      </c>
      <c r="F73" s="23">
        <f t="shared" si="41"/>
        <v>158.8</v>
      </c>
      <c r="G73" s="23">
        <f t="shared" si="41"/>
        <v>57.6</v>
      </c>
      <c r="H73" s="23">
        <f t="shared" si="41"/>
        <v>216.4</v>
      </c>
      <c r="I73" s="23">
        <f t="shared" si="41"/>
        <v>657.4</v>
      </c>
      <c r="J73" s="23">
        <f t="shared" si="41"/>
        <v>238.6</v>
      </c>
      <c r="K73" s="23">
        <f t="shared" si="41"/>
        <v>896</v>
      </c>
      <c r="L73" s="23">
        <f t="shared" si="41"/>
        <v>2325.7</v>
      </c>
      <c r="M73" s="23">
        <f t="shared" si="41"/>
        <v>798.1</v>
      </c>
      <c r="N73" s="23">
        <f t="shared" si="41"/>
        <v>3123.8</v>
      </c>
      <c r="O73" s="23">
        <f t="shared" si="41"/>
        <v>1207.7</v>
      </c>
      <c r="P73" s="23">
        <f t="shared" si="41"/>
        <v>135.5</v>
      </c>
      <c r="Q73" s="23">
        <f t="shared" si="41"/>
        <v>1343.2</v>
      </c>
      <c r="R73" s="23">
        <f t="shared" si="41"/>
        <v>35.7</v>
      </c>
      <c r="S73" s="23">
        <f t="shared" si="41"/>
        <v>13</v>
      </c>
      <c r="T73" s="23">
        <f t="shared" si="41"/>
        <v>48.7</v>
      </c>
      <c r="U73" s="23">
        <f t="shared" si="41"/>
        <v>110.9</v>
      </c>
      <c r="V73" s="23">
        <f t="shared" si="41"/>
        <v>36</v>
      </c>
      <c r="W73" s="23">
        <f t="shared" si="41"/>
        <v>146.9</v>
      </c>
      <c r="X73" s="23">
        <f t="shared" si="41"/>
        <v>4698.2</v>
      </c>
      <c r="Y73" s="23">
        <f t="shared" si="41"/>
        <v>1352.1000000000001</v>
      </c>
      <c r="Z73" s="23">
        <f t="shared" si="41"/>
        <v>6050.299999999999</v>
      </c>
    </row>
    <row r="74" spans="2:26" ht="15">
      <c r="B74" s="9" t="s">
        <v>50</v>
      </c>
      <c r="C74" s="4">
        <v>0</v>
      </c>
      <c r="D74" s="4">
        <v>0</v>
      </c>
      <c r="E74" s="2">
        <f>C74+D74</f>
        <v>0</v>
      </c>
      <c r="F74" s="4">
        <v>15.8</v>
      </c>
      <c r="G74" s="4">
        <v>5.7</v>
      </c>
      <c r="H74" s="2">
        <f>F74+G74</f>
        <v>21.5</v>
      </c>
      <c r="I74" s="4">
        <v>193.8</v>
      </c>
      <c r="J74" s="4">
        <v>70.3</v>
      </c>
      <c r="K74" s="4">
        <f>I74+J74</f>
        <v>264.1</v>
      </c>
      <c r="L74" s="4">
        <v>2084.1</v>
      </c>
      <c r="M74" s="4">
        <v>729.2</v>
      </c>
      <c r="N74" s="4">
        <f>L74+M74</f>
        <v>2813.3</v>
      </c>
      <c r="O74" s="4">
        <v>752.5</v>
      </c>
      <c r="P74" s="4">
        <v>5.7</v>
      </c>
      <c r="Q74" s="4">
        <f>O74+P74</f>
        <v>758.2</v>
      </c>
      <c r="R74" s="4"/>
      <c r="S74" s="4"/>
      <c r="T74" s="4">
        <f>R74+S74</f>
        <v>0</v>
      </c>
      <c r="U74" s="4"/>
      <c r="V74" s="4"/>
      <c r="W74" s="4">
        <f t="shared" si="25"/>
        <v>0</v>
      </c>
      <c r="X74" s="4">
        <f t="shared" si="38"/>
        <v>3046.2000000000003</v>
      </c>
      <c r="Y74" s="4">
        <f t="shared" si="39"/>
        <v>810.9000000000001</v>
      </c>
      <c r="Z74" s="2">
        <f t="shared" si="40"/>
        <v>3857.1</v>
      </c>
    </row>
    <row r="75" spans="2:26" ht="15">
      <c r="B75" s="9" t="s">
        <v>10</v>
      </c>
      <c r="C75" s="4">
        <v>0</v>
      </c>
      <c r="D75" s="4">
        <v>0</v>
      </c>
      <c r="E75" s="2">
        <f>C75+D75</f>
        <v>0</v>
      </c>
      <c r="F75" s="4">
        <v>0</v>
      </c>
      <c r="G75" s="4">
        <v>0</v>
      </c>
      <c r="H75" s="2">
        <f>F75+G75</f>
        <v>0</v>
      </c>
      <c r="I75" s="4"/>
      <c r="J75" s="4"/>
      <c r="K75" s="4">
        <f>I75+J75</f>
        <v>0</v>
      </c>
      <c r="L75" s="4"/>
      <c r="M75" s="4"/>
      <c r="N75" s="4">
        <f>L75+M75</f>
        <v>0</v>
      </c>
      <c r="O75" s="4">
        <v>262.7</v>
      </c>
      <c r="P75" s="4">
        <v>59.9</v>
      </c>
      <c r="Q75" s="4">
        <f>O75+P75</f>
        <v>322.59999999999997</v>
      </c>
      <c r="R75" s="4"/>
      <c r="S75" s="4"/>
      <c r="T75" s="4">
        <f>R75+S75</f>
        <v>0</v>
      </c>
      <c r="U75" s="4"/>
      <c r="V75" s="4"/>
      <c r="W75" s="4">
        <f t="shared" si="25"/>
        <v>0</v>
      </c>
      <c r="X75" s="4">
        <f t="shared" si="38"/>
        <v>262.7</v>
      </c>
      <c r="Y75" s="4">
        <f t="shared" si="39"/>
        <v>59.9</v>
      </c>
      <c r="Z75" s="2">
        <f t="shared" si="40"/>
        <v>322.59999999999997</v>
      </c>
    </row>
    <row r="76" spans="2:26" ht="15">
      <c r="B76" s="9" t="s">
        <v>11</v>
      </c>
      <c r="C76" s="4">
        <v>57</v>
      </c>
      <c r="D76" s="4">
        <v>20.7</v>
      </c>
      <c r="E76" s="2">
        <f>C76+D76</f>
        <v>77.7</v>
      </c>
      <c r="F76" s="4">
        <v>0</v>
      </c>
      <c r="G76" s="4">
        <v>0</v>
      </c>
      <c r="H76" s="2">
        <f>F76+G76</f>
        <v>0</v>
      </c>
      <c r="I76" s="4">
        <v>32.6</v>
      </c>
      <c r="J76" s="4">
        <v>11.8</v>
      </c>
      <c r="K76" s="4">
        <f>I76+J76</f>
        <v>44.400000000000006</v>
      </c>
      <c r="L76" s="4">
        <v>134.5</v>
      </c>
      <c r="M76" s="4">
        <v>30</v>
      </c>
      <c r="N76" s="4">
        <f>L76+M76</f>
        <v>164.5</v>
      </c>
      <c r="O76" s="4">
        <v>111.9</v>
      </c>
      <c r="P76" s="4">
        <v>40.6</v>
      </c>
      <c r="Q76" s="4">
        <f>O76+P76</f>
        <v>152.5</v>
      </c>
      <c r="R76" s="4">
        <v>35.7</v>
      </c>
      <c r="S76" s="4">
        <v>13</v>
      </c>
      <c r="T76" s="4">
        <f>R76+S76</f>
        <v>48.7</v>
      </c>
      <c r="U76" s="4">
        <v>110.9</v>
      </c>
      <c r="V76" s="4">
        <v>36</v>
      </c>
      <c r="W76" s="4">
        <f t="shared" si="25"/>
        <v>146.9</v>
      </c>
      <c r="X76" s="4">
        <f t="shared" si="38"/>
        <v>482.6</v>
      </c>
      <c r="Y76" s="4">
        <f t="shared" si="39"/>
        <v>152.1</v>
      </c>
      <c r="Z76" s="2">
        <f t="shared" si="40"/>
        <v>634.6999999999999</v>
      </c>
    </row>
    <row r="77" spans="2:26" ht="15">
      <c r="B77" s="9" t="s">
        <v>13</v>
      </c>
      <c r="C77" s="4">
        <v>145</v>
      </c>
      <c r="D77" s="4">
        <v>52.6</v>
      </c>
      <c r="E77" s="2">
        <f>C77+D77</f>
        <v>197.6</v>
      </c>
      <c r="F77" s="4">
        <v>143</v>
      </c>
      <c r="G77" s="4">
        <v>51.9</v>
      </c>
      <c r="H77" s="2">
        <f>F77+G77</f>
        <v>194.9</v>
      </c>
      <c r="I77" s="4">
        <v>431</v>
      </c>
      <c r="J77" s="4">
        <v>156.5</v>
      </c>
      <c r="K77" s="4">
        <f>I77+J77</f>
        <v>587.5</v>
      </c>
      <c r="L77" s="4">
        <v>107.1</v>
      </c>
      <c r="M77" s="4">
        <v>38.9</v>
      </c>
      <c r="N77" s="4">
        <f>L77+M77</f>
        <v>146</v>
      </c>
      <c r="O77" s="4">
        <v>80.6</v>
      </c>
      <c r="P77" s="4">
        <v>29.3</v>
      </c>
      <c r="Q77" s="4">
        <f>O77+P77</f>
        <v>109.89999999999999</v>
      </c>
      <c r="R77" s="4"/>
      <c r="S77" s="4"/>
      <c r="T77" s="4">
        <f>R77+S77</f>
        <v>0</v>
      </c>
      <c r="U77" s="4"/>
      <c r="V77" s="4"/>
      <c r="W77" s="4">
        <f t="shared" si="25"/>
        <v>0</v>
      </c>
      <c r="X77" s="4">
        <f t="shared" si="38"/>
        <v>906.7</v>
      </c>
      <c r="Y77" s="4">
        <f t="shared" si="39"/>
        <v>329.2</v>
      </c>
      <c r="Z77" s="2">
        <f t="shared" si="40"/>
        <v>1235.8999999999999</v>
      </c>
    </row>
    <row r="78" spans="2:26" ht="18.75">
      <c r="B78" s="22" t="s">
        <v>27</v>
      </c>
      <c r="C78" s="23">
        <f aca="true" t="shared" si="42" ref="C78:Z78">SUM(C79:C84)</f>
        <v>796.6</v>
      </c>
      <c r="D78" s="23">
        <f t="shared" si="42"/>
        <v>325</v>
      </c>
      <c r="E78" s="23">
        <f t="shared" si="42"/>
        <v>1121.6</v>
      </c>
      <c r="F78" s="23">
        <f t="shared" si="42"/>
        <v>116.6</v>
      </c>
      <c r="G78" s="23">
        <f t="shared" si="42"/>
        <v>42.4</v>
      </c>
      <c r="H78" s="23">
        <f t="shared" si="42"/>
        <v>159</v>
      </c>
      <c r="I78" s="23">
        <f t="shared" si="42"/>
        <v>384.40000000000003</v>
      </c>
      <c r="J78" s="23">
        <f t="shared" si="42"/>
        <v>139.6</v>
      </c>
      <c r="K78" s="23">
        <f t="shared" si="42"/>
        <v>524</v>
      </c>
      <c r="L78" s="23">
        <f t="shared" si="42"/>
        <v>1254.2</v>
      </c>
      <c r="M78" s="23">
        <f t="shared" si="42"/>
        <v>118.8</v>
      </c>
      <c r="N78" s="23">
        <f t="shared" si="42"/>
        <v>1373</v>
      </c>
      <c r="O78" s="23">
        <f t="shared" si="42"/>
        <v>1572.5999999999997</v>
      </c>
      <c r="P78" s="23">
        <f t="shared" si="42"/>
        <v>617.8</v>
      </c>
      <c r="Q78" s="23">
        <f t="shared" si="42"/>
        <v>2190.4</v>
      </c>
      <c r="R78" s="23">
        <f t="shared" si="42"/>
        <v>816.3</v>
      </c>
      <c r="S78" s="23">
        <f t="shared" si="42"/>
        <v>266</v>
      </c>
      <c r="T78" s="23">
        <f t="shared" si="42"/>
        <v>1082.3</v>
      </c>
      <c r="U78" s="23">
        <f t="shared" si="42"/>
        <v>731.7</v>
      </c>
      <c r="V78" s="23">
        <f t="shared" si="42"/>
        <v>245</v>
      </c>
      <c r="W78" s="23">
        <f t="shared" si="42"/>
        <v>976.6999999999999</v>
      </c>
      <c r="X78" s="23">
        <f t="shared" si="42"/>
        <v>5672.4</v>
      </c>
      <c r="Y78" s="23">
        <f t="shared" si="42"/>
        <v>1754.6</v>
      </c>
      <c r="Z78" s="23">
        <f t="shared" si="42"/>
        <v>7427</v>
      </c>
    </row>
    <row r="79" spans="2:26" ht="15">
      <c r="B79" s="9" t="s">
        <v>50</v>
      </c>
      <c r="C79" s="4">
        <v>0</v>
      </c>
      <c r="D79" s="4">
        <v>0</v>
      </c>
      <c r="E79" s="2">
        <f aca="true" t="shared" si="43" ref="E79:E84">C79+D79</f>
        <v>0</v>
      </c>
      <c r="F79" s="4">
        <v>28</v>
      </c>
      <c r="G79" s="4">
        <v>10.2</v>
      </c>
      <c r="H79" s="2">
        <f aca="true" t="shared" si="44" ref="H79:H84">F79+G79</f>
        <v>38.2</v>
      </c>
      <c r="I79" s="4">
        <v>28</v>
      </c>
      <c r="J79" s="4">
        <v>10.2</v>
      </c>
      <c r="K79" s="4">
        <f aca="true" t="shared" si="45" ref="K79:K84">I79+J79</f>
        <v>38.2</v>
      </c>
      <c r="L79" s="4">
        <v>927.1</v>
      </c>
      <c r="M79" s="4">
        <v>0</v>
      </c>
      <c r="N79" s="4">
        <f aca="true" t="shared" si="46" ref="N79:N84">L79+M79</f>
        <v>927.1</v>
      </c>
      <c r="O79" s="4">
        <v>1152.1</v>
      </c>
      <c r="P79" s="4">
        <v>460.2</v>
      </c>
      <c r="Q79" s="4">
        <f aca="true" t="shared" si="47" ref="Q79:Q84">O79+P79</f>
        <v>1612.3</v>
      </c>
      <c r="R79" s="4"/>
      <c r="S79" s="4"/>
      <c r="T79" s="4">
        <f aca="true" t="shared" si="48" ref="T79:T84">R79+S79</f>
        <v>0</v>
      </c>
      <c r="U79" s="4"/>
      <c r="V79" s="4"/>
      <c r="W79" s="4">
        <f t="shared" si="25"/>
        <v>0</v>
      </c>
      <c r="X79" s="4">
        <f t="shared" si="38"/>
        <v>2135.2</v>
      </c>
      <c r="Y79" s="4">
        <f t="shared" si="39"/>
        <v>480.59999999999997</v>
      </c>
      <c r="Z79" s="2">
        <f t="shared" si="40"/>
        <v>2615.7999999999997</v>
      </c>
    </row>
    <row r="80" spans="2:26" ht="15">
      <c r="B80" s="9" t="s">
        <v>10</v>
      </c>
      <c r="C80" s="4">
        <v>0</v>
      </c>
      <c r="D80" s="4">
        <v>0</v>
      </c>
      <c r="E80" s="2">
        <f t="shared" si="43"/>
        <v>0</v>
      </c>
      <c r="F80" s="4">
        <v>0</v>
      </c>
      <c r="G80" s="4">
        <v>0</v>
      </c>
      <c r="H80" s="2">
        <f t="shared" si="44"/>
        <v>0</v>
      </c>
      <c r="I80" s="4"/>
      <c r="J80" s="4"/>
      <c r="K80" s="4">
        <f t="shared" si="45"/>
        <v>0</v>
      </c>
      <c r="L80" s="4"/>
      <c r="M80" s="4"/>
      <c r="N80" s="4">
        <f t="shared" si="46"/>
        <v>0</v>
      </c>
      <c r="O80" s="4"/>
      <c r="P80" s="4"/>
      <c r="Q80" s="4">
        <f t="shared" si="47"/>
        <v>0</v>
      </c>
      <c r="R80" s="4"/>
      <c r="S80" s="4"/>
      <c r="T80" s="4">
        <f t="shared" si="48"/>
        <v>0</v>
      </c>
      <c r="U80" s="4"/>
      <c r="V80" s="4"/>
      <c r="W80" s="4">
        <f t="shared" si="25"/>
        <v>0</v>
      </c>
      <c r="X80" s="4">
        <f t="shared" si="38"/>
        <v>0</v>
      </c>
      <c r="Y80" s="4">
        <f t="shared" si="39"/>
        <v>0</v>
      </c>
      <c r="Z80" s="2">
        <f t="shared" si="40"/>
        <v>0</v>
      </c>
    </row>
    <row r="81" spans="2:26" ht="15">
      <c r="B81" s="9" t="s">
        <v>11</v>
      </c>
      <c r="C81" s="4">
        <v>35.4</v>
      </c>
      <c r="D81" s="4">
        <v>12.9</v>
      </c>
      <c r="E81" s="2">
        <f t="shared" si="43"/>
        <v>48.3</v>
      </c>
      <c r="F81" s="4">
        <v>31.1</v>
      </c>
      <c r="G81" s="4">
        <v>11.3</v>
      </c>
      <c r="H81" s="2">
        <f t="shared" si="44"/>
        <v>42.400000000000006</v>
      </c>
      <c r="I81" s="4">
        <v>31.1</v>
      </c>
      <c r="J81" s="4">
        <v>11.3</v>
      </c>
      <c r="K81" s="4">
        <f t="shared" si="45"/>
        <v>42.400000000000006</v>
      </c>
      <c r="L81" s="4">
        <v>31.1</v>
      </c>
      <c r="M81" s="4">
        <v>11.3</v>
      </c>
      <c r="N81" s="4">
        <f t="shared" si="46"/>
        <v>42.400000000000006</v>
      </c>
      <c r="O81" s="4">
        <v>31.1</v>
      </c>
      <c r="P81" s="4">
        <v>16.3</v>
      </c>
      <c r="Q81" s="4">
        <f t="shared" si="47"/>
        <v>47.400000000000006</v>
      </c>
      <c r="R81" s="4">
        <v>125.6</v>
      </c>
      <c r="S81" s="4">
        <v>45.6</v>
      </c>
      <c r="T81" s="4">
        <f t="shared" si="48"/>
        <v>171.2</v>
      </c>
      <c r="U81" s="4">
        <v>201.7</v>
      </c>
      <c r="V81" s="4">
        <v>73</v>
      </c>
      <c r="W81" s="4">
        <f t="shared" si="25"/>
        <v>274.7</v>
      </c>
      <c r="X81" s="4">
        <f t="shared" si="38"/>
        <v>487.09999999999997</v>
      </c>
      <c r="Y81" s="4">
        <f t="shared" si="39"/>
        <v>181.7</v>
      </c>
      <c r="Z81" s="2">
        <f t="shared" si="40"/>
        <v>668.8</v>
      </c>
    </row>
    <row r="82" spans="2:26" ht="15">
      <c r="B82" s="9" t="s">
        <v>12</v>
      </c>
      <c r="C82" s="4">
        <v>0</v>
      </c>
      <c r="D82" s="4">
        <v>35.8</v>
      </c>
      <c r="E82" s="2">
        <f t="shared" si="43"/>
        <v>35.8</v>
      </c>
      <c r="F82" s="4">
        <v>0</v>
      </c>
      <c r="G82" s="4">
        <v>0</v>
      </c>
      <c r="H82" s="2">
        <f t="shared" si="44"/>
        <v>0</v>
      </c>
      <c r="I82" s="4"/>
      <c r="J82" s="4"/>
      <c r="K82" s="4">
        <f t="shared" si="45"/>
        <v>0</v>
      </c>
      <c r="L82" s="4"/>
      <c r="M82" s="4"/>
      <c r="N82" s="4">
        <f t="shared" si="46"/>
        <v>0</v>
      </c>
      <c r="O82" s="4"/>
      <c r="P82" s="4"/>
      <c r="Q82" s="4">
        <f t="shared" si="47"/>
        <v>0</v>
      </c>
      <c r="R82" s="4">
        <v>386.8</v>
      </c>
      <c r="S82" s="4">
        <v>110</v>
      </c>
      <c r="T82" s="4">
        <f t="shared" si="48"/>
        <v>496.8</v>
      </c>
      <c r="U82" s="4">
        <v>227.3</v>
      </c>
      <c r="V82" s="4">
        <v>78</v>
      </c>
      <c r="W82" s="4">
        <f t="shared" si="25"/>
        <v>305.3</v>
      </c>
      <c r="X82" s="4">
        <f t="shared" si="38"/>
        <v>614.1</v>
      </c>
      <c r="Y82" s="4">
        <f t="shared" si="39"/>
        <v>223.8</v>
      </c>
      <c r="Z82" s="2">
        <f t="shared" si="40"/>
        <v>837.9000000000001</v>
      </c>
    </row>
    <row r="83" spans="2:26" ht="15">
      <c r="B83" s="9" t="s">
        <v>13</v>
      </c>
      <c r="C83" s="4">
        <v>761.2</v>
      </c>
      <c r="D83" s="4">
        <v>276.3</v>
      </c>
      <c r="E83" s="2">
        <f t="shared" si="43"/>
        <v>1037.5</v>
      </c>
      <c r="F83" s="4">
        <v>57.5</v>
      </c>
      <c r="G83" s="4">
        <v>20.9</v>
      </c>
      <c r="H83" s="2">
        <f t="shared" si="44"/>
        <v>78.4</v>
      </c>
      <c r="I83" s="4">
        <v>325.3</v>
      </c>
      <c r="J83" s="4">
        <v>118.1</v>
      </c>
      <c r="K83" s="4">
        <f t="shared" si="45"/>
        <v>443.4</v>
      </c>
      <c r="L83" s="4">
        <v>296</v>
      </c>
      <c r="M83" s="4">
        <v>107.5</v>
      </c>
      <c r="N83" s="4">
        <f t="shared" si="46"/>
        <v>403.5</v>
      </c>
      <c r="O83" s="4">
        <v>178.8</v>
      </c>
      <c r="P83" s="4">
        <v>64.9</v>
      </c>
      <c r="Q83" s="4">
        <f t="shared" si="47"/>
        <v>243.70000000000002</v>
      </c>
      <c r="R83" s="4"/>
      <c r="S83" s="4"/>
      <c r="T83" s="4">
        <f t="shared" si="48"/>
        <v>0</v>
      </c>
      <c r="U83" s="4">
        <v>43.8</v>
      </c>
      <c r="V83" s="4"/>
      <c r="W83" s="4">
        <f t="shared" si="25"/>
        <v>43.8</v>
      </c>
      <c r="X83" s="4">
        <f t="shared" si="38"/>
        <v>1662.6000000000001</v>
      </c>
      <c r="Y83" s="4">
        <f t="shared" si="39"/>
        <v>587.7</v>
      </c>
      <c r="Z83" s="2">
        <f t="shared" si="40"/>
        <v>2250.3</v>
      </c>
    </row>
    <row r="84" spans="2:26" ht="15">
      <c r="B84" s="9" t="s">
        <v>14</v>
      </c>
      <c r="C84" s="4">
        <v>0</v>
      </c>
      <c r="D84" s="4">
        <v>0</v>
      </c>
      <c r="E84" s="2">
        <f t="shared" si="43"/>
        <v>0</v>
      </c>
      <c r="F84" s="4">
        <v>0</v>
      </c>
      <c r="G84" s="4">
        <v>0</v>
      </c>
      <c r="H84" s="2">
        <f t="shared" si="44"/>
        <v>0</v>
      </c>
      <c r="I84" s="4"/>
      <c r="J84" s="4"/>
      <c r="K84" s="4">
        <f t="shared" si="45"/>
        <v>0</v>
      </c>
      <c r="L84" s="4"/>
      <c r="M84" s="4"/>
      <c r="N84" s="4">
        <f t="shared" si="46"/>
        <v>0</v>
      </c>
      <c r="O84" s="4">
        <v>210.6</v>
      </c>
      <c r="P84" s="4">
        <v>76.4</v>
      </c>
      <c r="Q84" s="4">
        <f t="shared" si="47"/>
        <v>287</v>
      </c>
      <c r="R84" s="4">
        <v>303.9</v>
      </c>
      <c r="S84" s="4">
        <v>110.4</v>
      </c>
      <c r="T84" s="4">
        <f t="shared" si="48"/>
        <v>414.29999999999995</v>
      </c>
      <c r="U84" s="4">
        <v>258.9</v>
      </c>
      <c r="V84" s="4">
        <v>94</v>
      </c>
      <c r="W84" s="4">
        <f t="shared" si="25"/>
        <v>352.9</v>
      </c>
      <c r="X84" s="4">
        <f t="shared" si="38"/>
        <v>773.4</v>
      </c>
      <c r="Y84" s="4">
        <f t="shared" si="39"/>
        <v>280.8</v>
      </c>
      <c r="Z84" s="2">
        <f t="shared" si="40"/>
        <v>1054.1999999999998</v>
      </c>
    </row>
    <row r="85" spans="2:26" ht="18.75">
      <c r="B85" s="22" t="s">
        <v>28</v>
      </c>
      <c r="C85" s="23">
        <f aca="true" t="shared" si="49" ref="C85:Z85">SUM(C86:C89)</f>
        <v>4257.1</v>
      </c>
      <c r="D85" s="23">
        <f t="shared" si="49"/>
        <v>1545.3</v>
      </c>
      <c r="E85" s="23">
        <f t="shared" si="49"/>
        <v>5802.400000000001</v>
      </c>
      <c r="F85" s="23">
        <f t="shared" si="49"/>
        <v>3241.8</v>
      </c>
      <c r="G85" s="23">
        <f t="shared" si="49"/>
        <v>1176.7999999999997</v>
      </c>
      <c r="H85" s="23">
        <f t="shared" si="49"/>
        <v>4418.6</v>
      </c>
      <c r="I85" s="23">
        <f t="shared" si="49"/>
        <v>3068.7999999999997</v>
      </c>
      <c r="J85" s="23">
        <f t="shared" si="49"/>
        <v>1114</v>
      </c>
      <c r="K85" s="23">
        <f t="shared" si="49"/>
        <v>4182.8</v>
      </c>
      <c r="L85" s="23">
        <f t="shared" si="49"/>
        <v>2691</v>
      </c>
      <c r="M85" s="23">
        <f t="shared" si="49"/>
        <v>819.2</v>
      </c>
      <c r="N85" s="23">
        <f t="shared" si="49"/>
        <v>3510.2</v>
      </c>
      <c r="O85" s="23">
        <f t="shared" si="49"/>
        <v>1127.8</v>
      </c>
      <c r="P85" s="23">
        <f t="shared" si="49"/>
        <v>98.1</v>
      </c>
      <c r="Q85" s="23">
        <f t="shared" si="49"/>
        <v>1225.8999999999999</v>
      </c>
      <c r="R85" s="23">
        <f t="shared" si="49"/>
        <v>3010.4999999999995</v>
      </c>
      <c r="S85" s="23">
        <f t="shared" si="49"/>
        <v>1058.2</v>
      </c>
      <c r="T85" s="23">
        <f t="shared" si="49"/>
        <v>4068.6999999999994</v>
      </c>
      <c r="U85" s="23">
        <f t="shared" si="49"/>
        <v>476.2</v>
      </c>
      <c r="V85" s="23">
        <f t="shared" si="49"/>
        <v>102.8</v>
      </c>
      <c r="W85" s="23">
        <f t="shared" si="49"/>
        <v>579</v>
      </c>
      <c r="X85" s="23">
        <f t="shared" si="49"/>
        <v>17873.2</v>
      </c>
      <c r="Y85" s="23">
        <f t="shared" si="49"/>
        <v>5914.400000000001</v>
      </c>
      <c r="Z85" s="23">
        <f t="shared" si="49"/>
        <v>23787.6</v>
      </c>
    </row>
    <row r="86" spans="2:26" ht="15">
      <c r="B86" s="9" t="s">
        <v>50</v>
      </c>
      <c r="C86" s="4">
        <v>4257.1</v>
      </c>
      <c r="D86" s="4">
        <v>1545.3</v>
      </c>
      <c r="E86" s="2">
        <f>C86+D86</f>
        <v>5802.400000000001</v>
      </c>
      <c r="F86" s="4">
        <v>2912.7</v>
      </c>
      <c r="G86" s="4">
        <v>1057.3</v>
      </c>
      <c r="H86" s="2">
        <f>F86+G86</f>
        <v>3970</v>
      </c>
      <c r="I86" s="4">
        <v>2643.7</v>
      </c>
      <c r="J86" s="4">
        <v>959.7</v>
      </c>
      <c r="K86" s="4">
        <f>I86+J86</f>
        <v>3603.3999999999996</v>
      </c>
      <c r="L86" s="4">
        <v>2362.5</v>
      </c>
      <c r="M86" s="4">
        <v>700</v>
      </c>
      <c r="N86" s="4">
        <f>L86+M86</f>
        <v>3062.5</v>
      </c>
      <c r="O86" s="4">
        <v>857.2</v>
      </c>
      <c r="P86" s="4">
        <v>0</v>
      </c>
      <c r="Q86" s="4">
        <f>O86+P86</f>
        <v>857.2</v>
      </c>
      <c r="R86" s="4">
        <v>2724.7</v>
      </c>
      <c r="S86" s="4">
        <v>989.1</v>
      </c>
      <c r="T86" s="4">
        <f>R86+S86</f>
        <v>3713.7999999999997</v>
      </c>
      <c r="U86" s="4"/>
      <c r="V86" s="4"/>
      <c r="W86" s="4">
        <f t="shared" si="25"/>
        <v>0</v>
      </c>
      <c r="X86" s="4">
        <f t="shared" si="38"/>
        <v>15757.899999999998</v>
      </c>
      <c r="Y86" s="4">
        <f t="shared" si="39"/>
        <v>5251.400000000001</v>
      </c>
      <c r="Z86" s="2">
        <f t="shared" si="40"/>
        <v>21009.3</v>
      </c>
    </row>
    <row r="87" spans="2:26" ht="15">
      <c r="B87" s="9" t="s">
        <v>10</v>
      </c>
      <c r="C87" s="4">
        <v>0</v>
      </c>
      <c r="D87" s="4">
        <v>0</v>
      </c>
      <c r="E87" s="2">
        <f>C87+D87</f>
        <v>0</v>
      </c>
      <c r="F87" s="4">
        <v>18.3</v>
      </c>
      <c r="G87" s="4">
        <v>6.6</v>
      </c>
      <c r="H87" s="2">
        <f>F87+G87</f>
        <v>24.9</v>
      </c>
      <c r="I87" s="4">
        <v>18.3</v>
      </c>
      <c r="J87" s="4">
        <v>6.6</v>
      </c>
      <c r="K87" s="4">
        <f>I87+J87</f>
        <v>24.9</v>
      </c>
      <c r="L87" s="4">
        <v>18.3</v>
      </c>
      <c r="M87" s="4">
        <v>6.6</v>
      </c>
      <c r="N87" s="4">
        <f>L87+M87</f>
        <v>24.9</v>
      </c>
      <c r="O87" s="4">
        <v>18.3</v>
      </c>
      <c r="P87" s="4">
        <v>6.6</v>
      </c>
      <c r="Q87" s="4">
        <f>O87+P87</f>
        <v>24.9</v>
      </c>
      <c r="R87" s="4">
        <v>54.2</v>
      </c>
      <c r="S87" s="4">
        <v>0</v>
      </c>
      <c r="T87" s="4">
        <f>R87+S87</f>
        <v>54.2</v>
      </c>
      <c r="U87" s="4">
        <v>239.3</v>
      </c>
      <c r="V87" s="4">
        <v>20</v>
      </c>
      <c r="W87" s="4">
        <f t="shared" si="25"/>
        <v>259.3</v>
      </c>
      <c r="X87" s="4">
        <f t="shared" si="38"/>
        <v>366.70000000000005</v>
      </c>
      <c r="Y87" s="4">
        <f t="shared" si="39"/>
        <v>46.4</v>
      </c>
      <c r="Z87" s="2">
        <f t="shared" si="40"/>
        <v>413.1</v>
      </c>
    </row>
    <row r="88" spans="2:26" ht="15">
      <c r="B88" s="9" t="s">
        <v>11</v>
      </c>
      <c r="C88" s="4">
        <v>0</v>
      </c>
      <c r="D88" s="4">
        <v>0</v>
      </c>
      <c r="E88" s="2">
        <f>C88+D88</f>
        <v>0</v>
      </c>
      <c r="F88" s="4">
        <v>228.8</v>
      </c>
      <c r="G88" s="4">
        <v>83.1</v>
      </c>
      <c r="H88" s="2">
        <f>F88+G88</f>
        <v>311.9</v>
      </c>
      <c r="I88" s="4">
        <v>201.6</v>
      </c>
      <c r="J88" s="4">
        <v>73.2</v>
      </c>
      <c r="K88" s="4">
        <f>I88+J88</f>
        <v>274.8</v>
      </c>
      <c r="L88" s="4">
        <v>114.5</v>
      </c>
      <c r="M88" s="4">
        <v>41.6</v>
      </c>
      <c r="N88" s="4">
        <f>L88+M88</f>
        <v>156.1</v>
      </c>
      <c r="O88" s="4">
        <v>117.2</v>
      </c>
      <c r="P88" s="4">
        <v>42.5</v>
      </c>
      <c r="Q88" s="4">
        <f>O88+P88</f>
        <v>159.7</v>
      </c>
      <c r="R88" s="4">
        <v>38.2</v>
      </c>
      <c r="S88" s="4">
        <v>13.9</v>
      </c>
      <c r="T88" s="4">
        <f>R88+S88</f>
        <v>52.1</v>
      </c>
      <c r="U88" s="4">
        <v>109.6</v>
      </c>
      <c r="V88" s="4">
        <v>36.8</v>
      </c>
      <c r="W88" s="4">
        <f t="shared" si="25"/>
        <v>146.39999999999998</v>
      </c>
      <c r="X88" s="4">
        <f t="shared" si="38"/>
        <v>809.9</v>
      </c>
      <c r="Y88" s="4">
        <f t="shared" si="39"/>
        <v>291.1</v>
      </c>
      <c r="Z88" s="2">
        <f t="shared" si="40"/>
        <v>1101</v>
      </c>
    </row>
    <row r="89" spans="2:26" ht="15">
      <c r="B89" s="9" t="s">
        <v>13</v>
      </c>
      <c r="C89" s="4">
        <v>0</v>
      </c>
      <c r="D89" s="4">
        <v>0</v>
      </c>
      <c r="E89" s="2">
        <f>C89+D89</f>
        <v>0</v>
      </c>
      <c r="F89" s="4">
        <v>82</v>
      </c>
      <c r="G89" s="4">
        <v>29.8</v>
      </c>
      <c r="H89" s="2">
        <f>F89+G89</f>
        <v>111.8</v>
      </c>
      <c r="I89" s="4">
        <v>205.2</v>
      </c>
      <c r="J89" s="4">
        <v>74.5</v>
      </c>
      <c r="K89" s="4">
        <f>I89+J89</f>
        <v>279.7</v>
      </c>
      <c r="L89" s="4">
        <v>195.7</v>
      </c>
      <c r="M89" s="4">
        <v>71</v>
      </c>
      <c r="N89" s="4">
        <f>L89+M89</f>
        <v>266.7</v>
      </c>
      <c r="O89" s="4">
        <v>135.1</v>
      </c>
      <c r="P89" s="4">
        <v>49</v>
      </c>
      <c r="Q89" s="4">
        <f>O89+P89</f>
        <v>184.1</v>
      </c>
      <c r="R89" s="4">
        <v>193.4</v>
      </c>
      <c r="S89" s="4">
        <v>55.2</v>
      </c>
      <c r="T89" s="4">
        <f>R89+S89</f>
        <v>248.60000000000002</v>
      </c>
      <c r="U89" s="4">
        <v>127.3</v>
      </c>
      <c r="V89" s="4">
        <v>46</v>
      </c>
      <c r="W89" s="4">
        <f t="shared" si="25"/>
        <v>173.3</v>
      </c>
      <c r="X89" s="4">
        <f t="shared" si="38"/>
        <v>938.6999999999999</v>
      </c>
      <c r="Y89" s="4">
        <f t="shared" si="39"/>
        <v>325.5</v>
      </c>
      <c r="Z89" s="2">
        <f t="shared" si="40"/>
        <v>1264.2</v>
      </c>
    </row>
    <row r="90" spans="2:26" ht="18.75">
      <c r="B90" s="22" t="s">
        <v>29</v>
      </c>
      <c r="C90" s="23">
        <f aca="true" t="shared" si="50" ref="C90:Z90">SUM(C91:C95)</f>
        <v>1555.9</v>
      </c>
      <c r="D90" s="23">
        <f t="shared" si="50"/>
        <v>631.6</v>
      </c>
      <c r="E90" s="23">
        <f t="shared" si="50"/>
        <v>2187.5</v>
      </c>
      <c r="F90" s="23">
        <f t="shared" si="50"/>
        <v>831.9</v>
      </c>
      <c r="G90" s="23">
        <f t="shared" si="50"/>
        <v>302</v>
      </c>
      <c r="H90" s="23">
        <f t="shared" si="50"/>
        <v>1133.9</v>
      </c>
      <c r="I90" s="23">
        <f t="shared" si="50"/>
        <v>772.0000000000001</v>
      </c>
      <c r="J90" s="23">
        <f t="shared" si="50"/>
        <v>280.3</v>
      </c>
      <c r="K90" s="23">
        <f t="shared" si="50"/>
        <v>1052.3000000000002</v>
      </c>
      <c r="L90" s="23">
        <f t="shared" si="50"/>
        <v>1551.0000000000002</v>
      </c>
      <c r="M90" s="23">
        <f t="shared" si="50"/>
        <v>546.9</v>
      </c>
      <c r="N90" s="23">
        <f t="shared" si="50"/>
        <v>2097.9</v>
      </c>
      <c r="O90" s="23">
        <f t="shared" si="50"/>
        <v>961.6</v>
      </c>
      <c r="P90" s="23">
        <f t="shared" si="50"/>
        <v>159.29999999999998</v>
      </c>
      <c r="Q90" s="23">
        <f t="shared" si="50"/>
        <v>1120.9</v>
      </c>
      <c r="R90" s="23">
        <f t="shared" si="50"/>
        <v>1782.7</v>
      </c>
      <c r="S90" s="23">
        <f t="shared" si="50"/>
        <v>613</v>
      </c>
      <c r="T90" s="23">
        <f t="shared" si="50"/>
        <v>2395.7</v>
      </c>
      <c r="U90" s="23">
        <f t="shared" si="50"/>
        <v>405.5</v>
      </c>
      <c r="V90" s="23">
        <f t="shared" si="50"/>
        <v>122</v>
      </c>
      <c r="W90" s="23">
        <f t="shared" si="50"/>
        <v>527.5</v>
      </c>
      <c r="X90" s="23">
        <f t="shared" si="50"/>
        <v>7860.6</v>
      </c>
      <c r="Y90" s="23">
        <f t="shared" si="50"/>
        <v>2655.1</v>
      </c>
      <c r="Z90" s="23">
        <f t="shared" si="50"/>
        <v>10515.7</v>
      </c>
    </row>
    <row r="91" spans="2:26" ht="15">
      <c r="B91" s="9" t="s">
        <v>50</v>
      </c>
      <c r="C91" s="4">
        <v>168.4</v>
      </c>
      <c r="D91" s="4">
        <v>61.1</v>
      </c>
      <c r="E91" s="2">
        <f>C91+D91</f>
        <v>229.5</v>
      </c>
      <c r="F91" s="4">
        <v>14</v>
      </c>
      <c r="G91" s="4">
        <v>5.1</v>
      </c>
      <c r="H91" s="2">
        <f>F91+G91</f>
        <v>19.1</v>
      </c>
      <c r="I91" s="4">
        <v>14</v>
      </c>
      <c r="J91" s="4">
        <v>5.1</v>
      </c>
      <c r="K91" s="4">
        <f>I91+J91</f>
        <v>19.1</v>
      </c>
      <c r="L91" s="4">
        <v>1258.7</v>
      </c>
      <c r="M91" s="4">
        <v>440.7</v>
      </c>
      <c r="N91" s="4">
        <f>L91+M91</f>
        <v>1699.4</v>
      </c>
      <c r="O91" s="4">
        <v>446.6</v>
      </c>
      <c r="P91" s="4">
        <v>5.1</v>
      </c>
      <c r="Q91" s="4">
        <f>O91+P91</f>
        <v>451.70000000000005</v>
      </c>
      <c r="R91" s="4">
        <v>680</v>
      </c>
      <c r="S91" s="4">
        <v>195</v>
      </c>
      <c r="T91" s="4">
        <f>R91+S91</f>
        <v>875</v>
      </c>
      <c r="U91" s="4"/>
      <c r="V91" s="4"/>
      <c r="W91" s="4">
        <f t="shared" si="25"/>
        <v>0</v>
      </c>
      <c r="X91" s="4">
        <f t="shared" si="38"/>
        <v>2581.7000000000003</v>
      </c>
      <c r="Y91" s="4">
        <f t="shared" si="39"/>
        <v>712.1</v>
      </c>
      <c r="Z91" s="2">
        <f t="shared" si="40"/>
        <v>3293.8</v>
      </c>
    </row>
    <row r="92" spans="2:26" ht="15">
      <c r="B92" s="9" t="s">
        <v>10</v>
      </c>
      <c r="C92" s="4">
        <v>0</v>
      </c>
      <c r="D92" s="4">
        <v>0</v>
      </c>
      <c r="E92" s="2">
        <f>C92+D92</f>
        <v>0</v>
      </c>
      <c r="F92" s="4">
        <v>470.1</v>
      </c>
      <c r="G92" s="4">
        <v>170.6</v>
      </c>
      <c r="H92" s="2">
        <f>F92+G92</f>
        <v>640.7</v>
      </c>
      <c r="I92" s="4">
        <v>244.8</v>
      </c>
      <c r="J92" s="4">
        <v>88.9</v>
      </c>
      <c r="K92" s="4">
        <f>I92+J92</f>
        <v>333.70000000000005</v>
      </c>
      <c r="L92" s="4">
        <v>39.9</v>
      </c>
      <c r="M92" s="4">
        <v>14.5</v>
      </c>
      <c r="N92" s="4">
        <f>L92+M92</f>
        <v>54.4</v>
      </c>
      <c r="O92" s="4">
        <v>140.4</v>
      </c>
      <c r="P92" s="4">
        <v>18.3</v>
      </c>
      <c r="Q92" s="4">
        <f>O92+P92</f>
        <v>158.70000000000002</v>
      </c>
      <c r="R92" s="4">
        <v>298.1</v>
      </c>
      <c r="S92" s="4">
        <v>108.2</v>
      </c>
      <c r="T92" s="4">
        <f>R92+S92</f>
        <v>406.3</v>
      </c>
      <c r="U92" s="4">
        <v>118.5</v>
      </c>
      <c r="V92" s="4">
        <v>32</v>
      </c>
      <c r="W92" s="4">
        <f t="shared" si="25"/>
        <v>150.5</v>
      </c>
      <c r="X92" s="4">
        <f t="shared" si="38"/>
        <v>1311.8000000000002</v>
      </c>
      <c r="Y92" s="4">
        <f t="shared" si="39"/>
        <v>432.5</v>
      </c>
      <c r="Z92" s="2">
        <f t="shared" si="40"/>
        <v>1744.3</v>
      </c>
    </row>
    <row r="93" spans="2:26" ht="15">
      <c r="B93" s="9" t="s">
        <v>11</v>
      </c>
      <c r="C93" s="4">
        <v>0</v>
      </c>
      <c r="D93" s="4">
        <v>0</v>
      </c>
      <c r="E93" s="2">
        <f>C93+D93</f>
        <v>0</v>
      </c>
      <c r="F93" s="4">
        <v>68.3</v>
      </c>
      <c r="G93" s="4">
        <v>24.8</v>
      </c>
      <c r="H93" s="2">
        <f>F93+G93</f>
        <v>93.1</v>
      </c>
      <c r="I93" s="4"/>
      <c r="J93" s="4"/>
      <c r="K93" s="4">
        <f>I93+J93</f>
        <v>0</v>
      </c>
      <c r="L93" s="4"/>
      <c r="M93" s="4"/>
      <c r="N93" s="4">
        <f>L93+M93</f>
        <v>0</v>
      </c>
      <c r="O93" s="4">
        <v>84.6</v>
      </c>
      <c r="P93" s="4">
        <v>30.7</v>
      </c>
      <c r="Q93" s="4">
        <f>O93+P93</f>
        <v>115.3</v>
      </c>
      <c r="R93" s="4">
        <v>225.6</v>
      </c>
      <c r="S93" s="4">
        <v>81.9</v>
      </c>
      <c r="T93" s="4">
        <f>R93+S93</f>
        <v>307.5</v>
      </c>
      <c r="U93" s="4">
        <v>101</v>
      </c>
      <c r="V93" s="4">
        <v>32</v>
      </c>
      <c r="W93" s="4">
        <f t="shared" si="25"/>
        <v>133</v>
      </c>
      <c r="X93" s="4">
        <f t="shared" si="38"/>
        <v>479.5</v>
      </c>
      <c r="Y93" s="4">
        <f t="shared" si="39"/>
        <v>169.4</v>
      </c>
      <c r="Z93" s="2">
        <f t="shared" si="40"/>
        <v>648.9</v>
      </c>
    </row>
    <row r="94" spans="2:26" ht="15">
      <c r="B94" s="9" t="s">
        <v>12</v>
      </c>
      <c r="C94" s="4">
        <v>952.6</v>
      </c>
      <c r="D94" s="4">
        <v>412.6</v>
      </c>
      <c r="E94" s="2">
        <f>C94+D94</f>
        <v>1365.2</v>
      </c>
      <c r="F94" s="4">
        <v>23.4</v>
      </c>
      <c r="G94" s="4">
        <v>8.5</v>
      </c>
      <c r="H94" s="2">
        <f>F94+G94</f>
        <v>31.9</v>
      </c>
      <c r="I94" s="4">
        <v>291.6</v>
      </c>
      <c r="J94" s="4">
        <v>105.9</v>
      </c>
      <c r="K94" s="4">
        <f>I94+J94</f>
        <v>397.5</v>
      </c>
      <c r="L94" s="4">
        <v>117</v>
      </c>
      <c r="M94" s="4">
        <v>42.5</v>
      </c>
      <c r="N94" s="4">
        <f>L94+M94</f>
        <v>159.5</v>
      </c>
      <c r="O94" s="4">
        <v>194.6</v>
      </c>
      <c r="P94" s="4">
        <v>70.6</v>
      </c>
      <c r="Q94" s="4">
        <f>O94+P94</f>
        <v>265.2</v>
      </c>
      <c r="R94" s="4">
        <v>579</v>
      </c>
      <c r="S94" s="4">
        <v>227.9</v>
      </c>
      <c r="T94" s="4">
        <f>R94+S94</f>
        <v>806.9</v>
      </c>
      <c r="U94" s="4">
        <v>158.3</v>
      </c>
      <c r="V94" s="4">
        <v>58</v>
      </c>
      <c r="W94" s="4">
        <f t="shared" si="25"/>
        <v>216.3</v>
      </c>
      <c r="X94" s="4">
        <f t="shared" si="38"/>
        <v>2316.5</v>
      </c>
      <c r="Y94" s="4">
        <f t="shared" si="39"/>
        <v>926</v>
      </c>
      <c r="Z94" s="2">
        <f t="shared" si="40"/>
        <v>3242.5000000000005</v>
      </c>
    </row>
    <row r="95" spans="2:26" ht="15">
      <c r="B95" s="9" t="s">
        <v>13</v>
      </c>
      <c r="C95" s="4">
        <v>434.9</v>
      </c>
      <c r="D95" s="4">
        <v>157.9</v>
      </c>
      <c r="E95" s="2">
        <f>C95+D95</f>
        <v>592.8</v>
      </c>
      <c r="F95" s="4">
        <v>256.1</v>
      </c>
      <c r="G95" s="4">
        <v>93</v>
      </c>
      <c r="H95" s="2">
        <f>F95+G95</f>
        <v>349.1</v>
      </c>
      <c r="I95" s="4">
        <v>221.6</v>
      </c>
      <c r="J95" s="4">
        <v>80.4</v>
      </c>
      <c r="K95" s="4">
        <f>I95+J95</f>
        <v>302</v>
      </c>
      <c r="L95" s="4">
        <v>135.4</v>
      </c>
      <c r="M95" s="4">
        <v>49.2</v>
      </c>
      <c r="N95" s="4">
        <f>L95+M95</f>
        <v>184.60000000000002</v>
      </c>
      <c r="O95" s="4">
        <v>95.4</v>
      </c>
      <c r="P95" s="4">
        <v>34.6</v>
      </c>
      <c r="Q95" s="4">
        <f>O95+P95</f>
        <v>130</v>
      </c>
      <c r="R95" s="4"/>
      <c r="S95" s="4"/>
      <c r="T95" s="4">
        <f>R95+S95</f>
        <v>0</v>
      </c>
      <c r="U95" s="4">
        <v>27.7</v>
      </c>
      <c r="V95" s="4"/>
      <c r="W95" s="4">
        <f t="shared" si="25"/>
        <v>27.7</v>
      </c>
      <c r="X95" s="4">
        <f t="shared" si="38"/>
        <v>1171.1000000000001</v>
      </c>
      <c r="Y95" s="4">
        <f t="shared" si="39"/>
        <v>415.1</v>
      </c>
      <c r="Z95" s="2">
        <f t="shared" si="40"/>
        <v>1586.2</v>
      </c>
    </row>
    <row r="96" spans="2:26" ht="18.75">
      <c r="B96" s="22" t="s">
        <v>30</v>
      </c>
      <c r="C96" s="23">
        <f aca="true" t="shared" si="51" ref="C96:Z96">SUM(C97:C100)</f>
        <v>0</v>
      </c>
      <c r="D96" s="23">
        <f t="shared" si="51"/>
        <v>0</v>
      </c>
      <c r="E96" s="23">
        <f t="shared" si="51"/>
        <v>0</v>
      </c>
      <c r="F96" s="23">
        <f t="shared" si="51"/>
        <v>562</v>
      </c>
      <c r="G96" s="23">
        <f t="shared" si="51"/>
        <v>204</v>
      </c>
      <c r="H96" s="23">
        <f t="shared" si="51"/>
        <v>766</v>
      </c>
      <c r="I96" s="23">
        <f t="shared" si="51"/>
        <v>1569.6</v>
      </c>
      <c r="J96" s="23">
        <f t="shared" si="51"/>
        <v>569.8</v>
      </c>
      <c r="K96" s="23">
        <f t="shared" si="51"/>
        <v>2139.4</v>
      </c>
      <c r="L96" s="23">
        <f t="shared" si="51"/>
        <v>1913.6</v>
      </c>
      <c r="M96" s="23">
        <f t="shared" si="51"/>
        <v>650.6</v>
      </c>
      <c r="N96" s="23">
        <f t="shared" si="51"/>
        <v>2564.2000000000003</v>
      </c>
      <c r="O96" s="23">
        <f t="shared" si="51"/>
        <v>1054.1</v>
      </c>
      <c r="P96" s="23">
        <f t="shared" si="51"/>
        <v>495.4</v>
      </c>
      <c r="Q96" s="23">
        <f t="shared" si="51"/>
        <v>1549.4999999999998</v>
      </c>
      <c r="R96" s="23">
        <f t="shared" si="51"/>
        <v>1825.3</v>
      </c>
      <c r="S96" s="23">
        <f t="shared" si="51"/>
        <v>662.7</v>
      </c>
      <c r="T96" s="23">
        <f t="shared" si="51"/>
        <v>2488</v>
      </c>
      <c r="U96" s="23">
        <f t="shared" si="51"/>
        <v>185.6</v>
      </c>
      <c r="V96" s="23">
        <f t="shared" si="51"/>
        <v>46.5</v>
      </c>
      <c r="W96" s="23">
        <f t="shared" si="51"/>
        <v>232.1</v>
      </c>
      <c r="X96" s="23">
        <f t="shared" si="51"/>
        <v>7110.2</v>
      </c>
      <c r="Y96" s="23">
        <f t="shared" si="51"/>
        <v>2629</v>
      </c>
      <c r="Z96" s="23">
        <f t="shared" si="51"/>
        <v>9739.2</v>
      </c>
    </row>
    <row r="97" spans="2:26" ht="15">
      <c r="B97" s="9" t="s">
        <v>50</v>
      </c>
      <c r="C97" s="4">
        <v>0</v>
      </c>
      <c r="D97" s="4">
        <v>0</v>
      </c>
      <c r="E97" s="2">
        <f>C97+D97</f>
        <v>0</v>
      </c>
      <c r="F97" s="4">
        <v>562</v>
      </c>
      <c r="G97" s="4">
        <v>204</v>
      </c>
      <c r="H97" s="2">
        <f>F97+G97</f>
        <v>766</v>
      </c>
      <c r="I97" s="4">
        <v>1540.8</v>
      </c>
      <c r="J97" s="4">
        <v>559.3</v>
      </c>
      <c r="K97" s="4">
        <f>I97+J97</f>
        <v>2100.1</v>
      </c>
      <c r="L97" s="4">
        <v>1770.8</v>
      </c>
      <c r="M97" s="4">
        <v>619.5</v>
      </c>
      <c r="N97" s="4">
        <f>L97+M97</f>
        <v>2390.3</v>
      </c>
      <c r="O97" s="4">
        <v>641.8</v>
      </c>
      <c r="P97" s="4">
        <v>363</v>
      </c>
      <c r="Q97" s="4">
        <f>O97+P97</f>
        <v>1004.8</v>
      </c>
      <c r="R97" s="4">
        <v>1704.5</v>
      </c>
      <c r="S97" s="4">
        <v>618.7</v>
      </c>
      <c r="T97" s="4">
        <f>R97+S97</f>
        <v>2323.2</v>
      </c>
      <c r="U97" s="4"/>
      <c r="V97" s="4"/>
      <c r="W97" s="4">
        <f t="shared" si="25"/>
        <v>0</v>
      </c>
      <c r="X97" s="4">
        <f t="shared" si="38"/>
        <v>6219.9</v>
      </c>
      <c r="Y97" s="4">
        <f t="shared" si="39"/>
        <v>2364.5</v>
      </c>
      <c r="Z97" s="2">
        <f t="shared" si="40"/>
        <v>8584.400000000001</v>
      </c>
    </row>
    <row r="98" spans="2:26" ht="15">
      <c r="B98" s="9" t="s">
        <v>10</v>
      </c>
      <c r="C98" s="4">
        <v>0</v>
      </c>
      <c r="D98" s="4">
        <v>0</v>
      </c>
      <c r="E98" s="2">
        <f>C98+D98</f>
        <v>0</v>
      </c>
      <c r="F98" s="4">
        <v>0</v>
      </c>
      <c r="G98" s="4">
        <v>0</v>
      </c>
      <c r="H98" s="2">
        <f>F98+G98</f>
        <v>0</v>
      </c>
      <c r="I98" s="4">
        <v>28.8</v>
      </c>
      <c r="J98" s="4">
        <v>10.5</v>
      </c>
      <c r="K98" s="4">
        <f>I98+J98</f>
        <v>39.3</v>
      </c>
      <c r="L98" s="4">
        <v>40</v>
      </c>
      <c r="M98" s="4">
        <v>14.5</v>
      </c>
      <c r="N98" s="4">
        <f>L98+M98</f>
        <v>54.5</v>
      </c>
      <c r="O98" s="4">
        <v>187.2</v>
      </c>
      <c r="P98" s="4">
        <v>57.7</v>
      </c>
      <c r="Q98" s="4">
        <f>O98+P98</f>
        <v>244.89999999999998</v>
      </c>
      <c r="R98" s="4"/>
      <c r="S98" s="4"/>
      <c r="T98" s="4">
        <f>R98+S98</f>
        <v>0</v>
      </c>
      <c r="U98" s="4">
        <v>57.6</v>
      </c>
      <c r="V98" s="4"/>
      <c r="W98" s="4">
        <f t="shared" si="25"/>
        <v>57.6</v>
      </c>
      <c r="X98" s="4">
        <f t="shared" si="38"/>
        <v>313.6</v>
      </c>
      <c r="Y98" s="4">
        <f t="shared" si="39"/>
        <v>82.7</v>
      </c>
      <c r="Z98" s="2">
        <f t="shared" si="40"/>
        <v>396.3</v>
      </c>
    </row>
    <row r="99" spans="2:26" ht="15">
      <c r="B99" s="9" t="s">
        <v>11</v>
      </c>
      <c r="C99" s="4">
        <v>0</v>
      </c>
      <c r="D99" s="4">
        <v>0</v>
      </c>
      <c r="E99" s="2">
        <f>C99+D99</f>
        <v>0</v>
      </c>
      <c r="F99" s="4">
        <v>0</v>
      </c>
      <c r="G99" s="4">
        <v>0</v>
      </c>
      <c r="H99" s="2">
        <f>F99+G99</f>
        <v>0</v>
      </c>
      <c r="I99" s="4"/>
      <c r="J99" s="4"/>
      <c r="K99" s="4">
        <f>I99+J99</f>
        <v>0</v>
      </c>
      <c r="L99" s="4">
        <v>45.8</v>
      </c>
      <c r="M99" s="4">
        <v>16.6</v>
      </c>
      <c r="N99" s="4">
        <f>L99+M99</f>
        <v>62.4</v>
      </c>
      <c r="O99" s="4">
        <v>131.3</v>
      </c>
      <c r="P99" s="4">
        <v>47.7</v>
      </c>
      <c r="Q99" s="4">
        <f>O99+P99</f>
        <v>179</v>
      </c>
      <c r="R99" s="4">
        <v>120.8</v>
      </c>
      <c r="S99" s="4">
        <v>44</v>
      </c>
      <c r="T99" s="4">
        <f>R99+S99</f>
        <v>164.8</v>
      </c>
      <c r="U99" s="4">
        <v>128</v>
      </c>
      <c r="V99" s="4">
        <v>46.5</v>
      </c>
      <c r="W99" s="4">
        <f t="shared" si="25"/>
        <v>174.5</v>
      </c>
      <c r="X99" s="4">
        <f t="shared" si="38"/>
        <v>425.90000000000003</v>
      </c>
      <c r="Y99" s="4">
        <f t="shared" si="39"/>
        <v>154.8</v>
      </c>
      <c r="Z99" s="2">
        <f t="shared" si="40"/>
        <v>580.7</v>
      </c>
    </row>
    <row r="100" spans="2:26" ht="15">
      <c r="B100" s="9" t="s">
        <v>13</v>
      </c>
      <c r="C100" s="4">
        <v>0</v>
      </c>
      <c r="D100" s="4">
        <v>0</v>
      </c>
      <c r="E100" s="2">
        <f>C100+D100</f>
        <v>0</v>
      </c>
      <c r="F100" s="4">
        <v>0</v>
      </c>
      <c r="G100" s="4">
        <v>0</v>
      </c>
      <c r="H100" s="2">
        <f>F100+G100</f>
        <v>0</v>
      </c>
      <c r="I100" s="4"/>
      <c r="J100" s="4"/>
      <c r="K100" s="4">
        <f>I100+J100</f>
        <v>0</v>
      </c>
      <c r="L100" s="4">
        <v>57</v>
      </c>
      <c r="M100" s="4">
        <v>0</v>
      </c>
      <c r="N100" s="4">
        <f>L100+M100</f>
        <v>57</v>
      </c>
      <c r="O100" s="4">
        <v>93.8</v>
      </c>
      <c r="P100" s="4">
        <v>27</v>
      </c>
      <c r="Q100" s="4">
        <f>O100+P100</f>
        <v>120.8</v>
      </c>
      <c r="R100" s="4"/>
      <c r="S100" s="4"/>
      <c r="T100" s="4">
        <f>R100+S100</f>
        <v>0</v>
      </c>
      <c r="U100" s="4"/>
      <c r="V100" s="4"/>
      <c r="W100" s="4">
        <f t="shared" si="25"/>
        <v>0</v>
      </c>
      <c r="X100" s="4">
        <f t="shared" si="38"/>
        <v>150.8</v>
      </c>
      <c r="Y100" s="4">
        <f t="shared" si="39"/>
        <v>27</v>
      </c>
      <c r="Z100" s="2">
        <f t="shared" si="40"/>
        <v>177.8</v>
      </c>
    </row>
    <row r="101" spans="2:26" ht="18.75">
      <c r="B101" s="22" t="s">
        <v>31</v>
      </c>
      <c r="C101" s="23">
        <f aca="true" t="shared" si="52" ref="C101:Z101">SUM(C102:C105)</f>
        <v>0</v>
      </c>
      <c r="D101" s="23">
        <f t="shared" si="52"/>
        <v>0</v>
      </c>
      <c r="E101" s="23">
        <f t="shared" si="52"/>
        <v>0</v>
      </c>
      <c r="F101" s="23">
        <f t="shared" si="52"/>
        <v>486.59999999999997</v>
      </c>
      <c r="G101" s="23">
        <f t="shared" si="52"/>
        <v>176.60000000000002</v>
      </c>
      <c r="H101" s="23">
        <f t="shared" si="52"/>
        <v>663.1999999999999</v>
      </c>
      <c r="I101" s="23">
        <f t="shared" si="52"/>
        <v>1638.9</v>
      </c>
      <c r="J101" s="23">
        <f t="shared" si="52"/>
        <v>595</v>
      </c>
      <c r="K101" s="23">
        <f t="shared" si="52"/>
        <v>2233.9</v>
      </c>
      <c r="L101" s="23">
        <f t="shared" si="52"/>
        <v>1596.6</v>
      </c>
      <c r="M101" s="23">
        <f t="shared" si="52"/>
        <v>812.7</v>
      </c>
      <c r="N101" s="23">
        <f t="shared" si="52"/>
        <v>2409.3</v>
      </c>
      <c r="O101" s="23">
        <f t="shared" si="52"/>
        <v>901.4999999999999</v>
      </c>
      <c r="P101" s="23">
        <f t="shared" si="52"/>
        <v>323.7</v>
      </c>
      <c r="Q101" s="23">
        <f t="shared" si="52"/>
        <v>1225.2</v>
      </c>
      <c r="R101" s="23">
        <f t="shared" si="52"/>
        <v>8.9</v>
      </c>
      <c r="S101" s="23">
        <f t="shared" si="52"/>
        <v>3.2</v>
      </c>
      <c r="T101" s="23">
        <f t="shared" si="52"/>
        <v>12.100000000000001</v>
      </c>
      <c r="U101" s="23">
        <f t="shared" si="52"/>
        <v>117.3</v>
      </c>
      <c r="V101" s="23">
        <f t="shared" si="52"/>
        <v>40.5</v>
      </c>
      <c r="W101" s="23">
        <f t="shared" si="52"/>
        <v>157.79999999999998</v>
      </c>
      <c r="X101" s="23">
        <f t="shared" si="52"/>
        <v>4749.8</v>
      </c>
      <c r="Y101" s="23">
        <f t="shared" si="52"/>
        <v>1951.7</v>
      </c>
      <c r="Z101" s="23">
        <f t="shared" si="52"/>
        <v>6701.500000000001</v>
      </c>
    </row>
    <row r="102" spans="2:26" ht="15">
      <c r="B102" s="9" t="s">
        <v>50</v>
      </c>
      <c r="C102" s="4">
        <v>0</v>
      </c>
      <c r="D102" s="4">
        <v>0</v>
      </c>
      <c r="E102" s="2">
        <f>C102+D102</f>
        <v>0</v>
      </c>
      <c r="F102" s="4">
        <v>261.4</v>
      </c>
      <c r="G102" s="4">
        <v>94.9</v>
      </c>
      <c r="H102" s="2">
        <f>F102+G102</f>
        <v>356.29999999999995</v>
      </c>
      <c r="I102" s="4">
        <v>1368.5</v>
      </c>
      <c r="J102" s="4">
        <v>496.8</v>
      </c>
      <c r="K102" s="4">
        <f>I102+J102</f>
        <v>1865.3</v>
      </c>
      <c r="L102" s="4">
        <v>1297.9</v>
      </c>
      <c r="M102" s="4">
        <v>594.2</v>
      </c>
      <c r="N102" s="4">
        <f>L102+M102</f>
        <v>1892.1000000000001</v>
      </c>
      <c r="O102" s="4">
        <v>465.8</v>
      </c>
      <c r="P102" s="4">
        <v>175.4</v>
      </c>
      <c r="Q102" s="4">
        <f>O102+P102</f>
        <v>641.2</v>
      </c>
      <c r="R102" s="4"/>
      <c r="S102" s="4"/>
      <c r="T102" s="4">
        <f>R102+S102</f>
        <v>0</v>
      </c>
      <c r="U102" s="4"/>
      <c r="V102" s="4"/>
      <c r="W102" s="4">
        <f t="shared" si="25"/>
        <v>0</v>
      </c>
      <c r="X102" s="4">
        <f t="shared" si="38"/>
        <v>3393.6</v>
      </c>
      <c r="Y102" s="4">
        <f t="shared" si="39"/>
        <v>1361.3000000000002</v>
      </c>
      <c r="Z102" s="2">
        <f t="shared" si="40"/>
        <v>4754.900000000001</v>
      </c>
    </row>
    <row r="103" spans="2:26" ht="15">
      <c r="B103" s="9" t="s">
        <v>10</v>
      </c>
      <c r="C103" s="4">
        <v>0</v>
      </c>
      <c r="D103" s="4">
        <v>0</v>
      </c>
      <c r="E103" s="2">
        <f>C103+D103</f>
        <v>0</v>
      </c>
      <c r="F103" s="4">
        <v>0</v>
      </c>
      <c r="G103" s="4">
        <v>0</v>
      </c>
      <c r="H103" s="2">
        <f>F103+G103</f>
        <v>0</v>
      </c>
      <c r="I103" s="4"/>
      <c r="J103" s="4"/>
      <c r="K103" s="4">
        <f>I103+J103</f>
        <v>0</v>
      </c>
      <c r="L103" s="4">
        <v>79.8</v>
      </c>
      <c r="M103" s="4">
        <v>139</v>
      </c>
      <c r="N103" s="4">
        <f>L103+M103</f>
        <v>218.8</v>
      </c>
      <c r="O103" s="4">
        <v>234</v>
      </c>
      <c r="P103" s="4">
        <v>75.1</v>
      </c>
      <c r="Q103" s="4">
        <f>O103+P103</f>
        <v>309.1</v>
      </c>
      <c r="R103" s="4"/>
      <c r="S103" s="4"/>
      <c r="T103" s="4">
        <f>R103+S103</f>
        <v>0</v>
      </c>
      <c r="U103" s="4">
        <v>5.7</v>
      </c>
      <c r="V103" s="4"/>
      <c r="W103" s="4">
        <f t="shared" si="25"/>
        <v>5.7</v>
      </c>
      <c r="X103" s="4">
        <f t="shared" si="38"/>
        <v>319.5</v>
      </c>
      <c r="Y103" s="4">
        <f t="shared" si="39"/>
        <v>214.1</v>
      </c>
      <c r="Z103" s="2">
        <f t="shared" si="40"/>
        <v>533.6000000000001</v>
      </c>
    </row>
    <row r="104" spans="2:26" ht="15">
      <c r="B104" s="9" t="s">
        <v>11</v>
      </c>
      <c r="C104" s="4">
        <v>0</v>
      </c>
      <c r="D104" s="4">
        <v>0</v>
      </c>
      <c r="E104" s="2">
        <f>C104+D104</f>
        <v>0</v>
      </c>
      <c r="F104" s="4">
        <v>225.2</v>
      </c>
      <c r="G104" s="4">
        <v>81.7</v>
      </c>
      <c r="H104" s="2">
        <f>F104+G104</f>
        <v>306.9</v>
      </c>
      <c r="I104" s="4">
        <v>241.2</v>
      </c>
      <c r="J104" s="4">
        <v>87.6</v>
      </c>
      <c r="K104" s="4">
        <f>I104+J104</f>
        <v>328.79999999999995</v>
      </c>
      <c r="L104" s="4">
        <v>109.3</v>
      </c>
      <c r="M104" s="4">
        <v>39.7</v>
      </c>
      <c r="N104" s="4">
        <f>L104+M104</f>
        <v>149</v>
      </c>
      <c r="O104" s="4">
        <v>119.3</v>
      </c>
      <c r="P104" s="4">
        <v>43.3</v>
      </c>
      <c r="Q104" s="4">
        <f>O104+P104</f>
        <v>162.6</v>
      </c>
      <c r="R104" s="4">
        <v>8.9</v>
      </c>
      <c r="S104" s="4">
        <v>3.2</v>
      </c>
      <c r="T104" s="4">
        <f>R104+S104</f>
        <v>12.100000000000001</v>
      </c>
      <c r="U104" s="4">
        <v>111.6</v>
      </c>
      <c r="V104" s="4">
        <v>40.5</v>
      </c>
      <c r="W104" s="4">
        <f aca="true" t="shared" si="53" ref="W104:W144">U104+V104</f>
        <v>152.1</v>
      </c>
      <c r="X104" s="4">
        <f t="shared" si="38"/>
        <v>815.5</v>
      </c>
      <c r="Y104" s="4">
        <f t="shared" si="39"/>
        <v>296</v>
      </c>
      <c r="Z104" s="2">
        <f t="shared" si="40"/>
        <v>1111.5</v>
      </c>
    </row>
    <row r="105" spans="2:26" ht="15">
      <c r="B105" s="9" t="s">
        <v>13</v>
      </c>
      <c r="C105" s="3">
        <v>0</v>
      </c>
      <c r="D105" s="4">
        <v>0</v>
      </c>
      <c r="E105" s="2">
        <f>C105+D105</f>
        <v>0</v>
      </c>
      <c r="F105" s="4">
        <v>0</v>
      </c>
      <c r="G105" s="4">
        <v>0</v>
      </c>
      <c r="H105" s="2">
        <f>F105+G105</f>
        <v>0</v>
      </c>
      <c r="I105" s="4">
        <v>29.2</v>
      </c>
      <c r="J105" s="4">
        <v>10.6</v>
      </c>
      <c r="K105" s="4">
        <f>I105+J105</f>
        <v>39.8</v>
      </c>
      <c r="L105" s="4">
        <v>109.6</v>
      </c>
      <c r="M105" s="4">
        <v>39.8</v>
      </c>
      <c r="N105" s="4">
        <f>L105+M105</f>
        <v>149.39999999999998</v>
      </c>
      <c r="O105" s="4">
        <v>82.4</v>
      </c>
      <c r="P105" s="4">
        <v>29.9</v>
      </c>
      <c r="Q105" s="4">
        <f>O105+P105</f>
        <v>112.30000000000001</v>
      </c>
      <c r="R105" s="4"/>
      <c r="S105" s="4"/>
      <c r="T105" s="4">
        <f>R105+S105</f>
        <v>0</v>
      </c>
      <c r="U105" s="4"/>
      <c r="V105" s="4"/>
      <c r="W105" s="4">
        <f t="shared" si="53"/>
        <v>0</v>
      </c>
      <c r="X105" s="4">
        <f t="shared" si="38"/>
        <v>221.2</v>
      </c>
      <c r="Y105" s="4">
        <f t="shared" si="39"/>
        <v>80.29999999999998</v>
      </c>
      <c r="Z105" s="2">
        <f t="shared" si="40"/>
        <v>301.5</v>
      </c>
    </row>
    <row r="106" spans="2:26" ht="18.75">
      <c r="B106" s="22" t="s">
        <v>32</v>
      </c>
      <c r="C106" s="23">
        <f aca="true" t="shared" si="54" ref="C106:Z106">SUM(C107:C112)</f>
        <v>2633.4</v>
      </c>
      <c r="D106" s="23">
        <f t="shared" si="54"/>
        <v>955.9</v>
      </c>
      <c r="E106" s="23">
        <f t="shared" si="54"/>
        <v>3589.3</v>
      </c>
      <c r="F106" s="23">
        <f t="shared" si="54"/>
        <v>5447.4</v>
      </c>
      <c r="G106" s="23">
        <f t="shared" si="54"/>
        <v>1977.4</v>
      </c>
      <c r="H106" s="23">
        <f t="shared" si="54"/>
        <v>7424.8</v>
      </c>
      <c r="I106" s="23">
        <f t="shared" si="54"/>
        <v>4620.8</v>
      </c>
      <c r="J106" s="23">
        <f t="shared" si="54"/>
        <v>1677.3999999999999</v>
      </c>
      <c r="K106" s="23">
        <f t="shared" si="54"/>
        <v>6298.2</v>
      </c>
      <c r="L106" s="23">
        <f t="shared" si="54"/>
        <v>4439.3</v>
      </c>
      <c r="M106" s="23">
        <f t="shared" si="54"/>
        <v>562.5</v>
      </c>
      <c r="N106" s="23">
        <f t="shared" si="54"/>
        <v>5001.8</v>
      </c>
      <c r="O106" s="23">
        <f t="shared" si="54"/>
        <v>2141.2000000000003</v>
      </c>
      <c r="P106" s="23">
        <f t="shared" si="54"/>
        <v>768.9</v>
      </c>
      <c r="Q106" s="23">
        <f t="shared" si="54"/>
        <v>2910.1</v>
      </c>
      <c r="R106" s="23">
        <f t="shared" si="54"/>
        <v>1272.1</v>
      </c>
      <c r="S106" s="23">
        <f t="shared" si="54"/>
        <v>453.1</v>
      </c>
      <c r="T106" s="23">
        <f t="shared" si="54"/>
        <v>1725.1999999999998</v>
      </c>
      <c r="U106" s="23">
        <f t="shared" si="54"/>
        <v>744.8</v>
      </c>
      <c r="V106" s="23">
        <f t="shared" si="54"/>
        <v>260.3</v>
      </c>
      <c r="W106" s="23">
        <f t="shared" si="54"/>
        <v>1005.1</v>
      </c>
      <c r="X106" s="23">
        <f t="shared" si="54"/>
        <v>21299</v>
      </c>
      <c r="Y106" s="23">
        <f t="shared" si="54"/>
        <v>6655.5</v>
      </c>
      <c r="Z106" s="23">
        <f t="shared" si="54"/>
        <v>27954.5</v>
      </c>
    </row>
    <row r="107" spans="2:26" ht="15">
      <c r="B107" s="9" t="s">
        <v>50</v>
      </c>
      <c r="C107" s="3">
        <v>2326.1</v>
      </c>
      <c r="D107" s="4">
        <v>844.4</v>
      </c>
      <c r="E107" s="2">
        <f aca="true" t="shared" si="55" ref="E107:E112">C107+D107</f>
        <v>3170.5</v>
      </c>
      <c r="F107" s="4">
        <v>4605.2</v>
      </c>
      <c r="G107" s="4">
        <v>1671.7</v>
      </c>
      <c r="H107" s="2">
        <f aca="true" t="shared" si="56" ref="H107:H112">F107+G107</f>
        <v>6276.9</v>
      </c>
      <c r="I107" s="4">
        <v>3175.4</v>
      </c>
      <c r="J107" s="4">
        <v>1152.7</v>
      </c>
      <c r="K107" s="4">
        <f aca="true" t="shared" si="57" ref="K107:K112">I107+J107</f>
        <v>4328.1</v>
      </c>
      <c r="L107" s="4">
        <v>3770.1</v>
      </c>
      <c r="M107" s="4">
        <v>319.5</v>
      </c>
      <c r="N107" s="4">
        <f aca="true" t="shared" si="58" ref="N107:N112">L107+M107</f>
        <v>4089.6</v>
      </c>
      <c r="O107" s="4">
        <v>1350.3</v>
      </c>
      <c r="P107" s="4">
        <v>490.2</v>
      </c>
      <c r="Q107" s="4">
        <f aca="true" t="shared" si="59" ref="Q107:Q112">O107+P107</f>
        <v>1840.5</v>
      </c>
      <c r="R107" s="4"/>
      <c r="S107" s="4"/>
      <c r="T107" s="4">
        <f aca="true" t="shared" si="60" ref="T107:T112">R107+S107</f>
        <v>0</v>
      </c>
      <c r="U107" s="4"/>
      <c r="V107" s="4"/>
      <c r="W107" s="4">
        <f t="shared" si="53"/>
        <v>0</v>
      </c>
      <c r="X107" s="4">
        <f t="shared" si="38"/>
        <v>15227.1</v>
      </c>
      <c r="Y107" s="4">
        <f t="shared" si="39"/>
        <v>4478.5</v>
      </c>
      <c r="Z107" s="2">
        <f t="shared" si="40"/>
        <v>19705.6</v>
      </c>
    </row>
    <row r="108" spans="2:26" ht="15">
      <c r="B108" s="9" t="s">
        <v>10</v>
      </c>
      <c r="C108" s="3">
        <v>0</v>
      </c>
      <c r="D108" s="4">
        <v>0</v>
      </c>
      <c r="E108" s="2">
        <f t="shared" si="55"/>
        <v>0</v>
      </c>
      <c r="F108" s="4">
        <v>0</v>
      </c>
      <c r="G108" s="4">
        <v>0</v>
      </c>
      <c r="H108" s="2">
        <f t="shared" si="56"/>
        <v>0</v>
      </c>
      <c r="I108" s="4"/>
      <c r="J108" s="4"/>
      <c r="K108" s="4">
        <f t="shared" si="57"/>
        <v>0</v>
      </c>
      <c r="L108" s="4"/>
      <c r="M108" s="4"/>
      <c r="N108" s="4">
        <f t="shared" si="58"/>
        <v>0</v>
      </c>
      <c r="O108" s="4"/>
      <c r="P108" s="4"/>
      <c r="Q108" s="4">
        <f t="shared" si="59"/>
        <v>0</v>
      </c>
      <c r="R108" s="4"/>
      <c r="S108" s="4"/>
      <c r="T108" s="4">
        <f t="shared" si="60"/>
        <v>0</v>
      </c>
      <c r="U108" s="4"/>
      <c r="V108" s="4"/>
      <c r="W108" s="4">
        <f t="shared" si="53"/>
        <v>0</v>
      </c>
      <c r="X108" s="4">
        <f t="shared" si="38"/>
        <v>0</v>
      </c>
      <c r="Y108" s="4">
        <f t="shared" si="39"/>
        <v>0</v>
      </c>
      <c r="Z108" s="2">
        <f t="shared" si="40"/>
        <v>0</v>
      </c>
    </row>
    <row r="109" spans="2:26" ht="15">
      <c r="B109" s="9" t="s">
        <v>11</v>
      </c>
      <c r="C109" s="3">
        <v>0</v>
      </c>
      <c r="D109" s="4">
        <v>0</v>
      </c>
      <c r="E109" s="2">
        <f t="shared" si="55"/>
        <v>0</v>
      </c>
      <c r="F109" s="4">
        <v>349.7</v>
      </c>
      <c r="G109" s="4">
        <v>126.9</v>
      </c>
      <c r="H109" s="2">
        <f t="shared" si="56"/>
        <v>476.6</v>
      </c>
      <c r="I109" s="4">
        <v>637.2</v>
      </c>
      <c r="J109" s="4">
        <v>231.3</v>
      </c>
      <c r="K109" s="4">
        <f t="shared" si="57"/>
        <v>868.5</v>
      </c>
      <c r="L109" s="4">
        <v>351.7</v>
      </c>
      <c r="M109" s="4">
        <v>127.7</v>
      </c>
      <c r="N109" s="4">
        <f t="shared" si="58"/>
        <v>479.4</v>
      </c>
      <c r="O109" s="4">
        <v>271.1</v>
      </c>
      <c r="P109" s="4">
        <v>126.1</v>
      </c>
      <c r="Q109" s="4">
        <f t="shared" si="59"/>
        <v>397.20000000000005</v>
      </c>
      <c r="R109" s="4"/>
      <c r="S109" s="4"/>
      <c r="T109" s="4">
        <f t="shared" si="60"/>
        <v>0</v>
      </c>
      <c r="U109" s="4"/>
      <c r="V109" s="4"/>
      <c r="W109" s="4">
        <f t="shared" si="53"/>
        <v>0</v>
      </c>
      <c r="X109" s="4">
        <f t="shared" si="38"/>
        <v>1609.7</v>
      </c>
      <c r="Y109" s="4">
        <f t="shared" si="39"/>
        <v>612</v>
      </c>
      <c r="Z109" s="2">
        <f t="shared" si="40"/>
        <v>2221.7</v>
      </c>
    </row>
    <row r="110" spans="2:26" ht="15">
      <c r="B110" s="9" t="s">
        <v>12</v>
      </c>
      <c r="C110" s="3">
        <v>248.3</v>
      </c>
      <c r="D110" s="4">
        <v>90.1</v>
      </c>
      <c r="E110" s="2">
        <f t="shared" si="55"/>
        <v>338.4</v>
      </c>
      <c r="F110" s="4">
        <v>0</v>
      </c>
      <c r="G110" s="4">
        <v>0</v>
      </c>
      <c r="H110" s="2">
        <f t="shared" si="56"/>
        <v>0</v>
      </c>
      <c r="I110" s="4"/>
      <c r="J110" s="4"/>
      <c r="K110" s="4">
        <f t="shared" si="57"/>
        <v>0</v>
      </c>
      <c r="L110" s="4"/>
      <c r="M110" s="4"/>
      <c r="N110" s="4">
        <f t="shared" si="58"/>
        <v>0</v>
      </c>
      <c r="O110" s="4">
        <v>44.3</v>
      </c>
      <c r="P110" s="4">
        <v>0</v>
      </c>
      <c r="Q110" s="4">
        <f t="shared" si="59"/>
        <v>44.3</v>
      </c>
      <c r="R110" s="4">
        <v>633.3</v>
      </c>
      <c r="S110" s="4">
        <v>220</v>
      </c>
      <c r="T110" s="4">
        <f t="shared" si="60"/>
        <v>853.3</v>
      </c>
      <c r="U110" s="4">
        <v>262.4</v>
      </c>
      <c r="V110" s="4">
        <v>95.2</v>
      </c>
      <c r="W110" s="4">
        <f t="shared" si="53"/>
        <v>357.59999999999997</v>
      </c>
      <c r="X110" s="4">
        <f t="shared" si="38"/>
        <v>1188.3</v>
      </c>
      <c r="Y110" s="4">
        <f t="shared" si="39"/>
        <v>405.3</v>
      </c>
      <c r="Z110" s="2">
        <f t="shared" si="40"/>
        <v>1593.6</v>
      </c>
    </row>
    <row r="111" spans="2:26" ht="15">
      <c r="B111" s="9" t="s">
        <v>13</v>
      </c>
      <c r="C111" s="3">
        <v>59</v>
      </c>
      <c r="D111" s="4">
        <v>21.4</v>
      </c>
      <c r="E111" s="2">
        <f t="shared" si="55"/>
        <v>80.4</v>
      </c>
      <c r="F111" s="4">
        <v>492.5</v>
      </c>
      <c r="G111" s="4">
        <v>178.8</v>
      </c>
      <c r="H111" s="2">
        <f t="shared" si="56"/>
        <v>671.3</v>
      </c>
      <c r="I111" s="4">
        <v>572.4</v>
      </c>
      <c r="J111" s="4">
        <v>207.8</v>
      </c>
      <c r="K111" s="4">
        <f t="shared" si="57"/>
        <v>780.2</v>
      </c>
      <c r="L111" s="4">
        <v>317.5</v>
      </c>
      <c r="M111" s="4">
        <v>115.3</v>
      </c>
      <c r="N111" s="4">
        <f t="shared" si="58"/>
        <v>432.8</v>
      </c>
      <c r="O111" s="4">
        <v>236.7</v>
      </c>
      <c r="P111" s="4">
        <v>65.9</v>
      </c>
      <c r="Q111" s="4">
        <f t="shared" si="59"/>
        <v>302.6</v>
      </c>
      <c r="R111" s="4">
        <v>523.7</v>
      </c>
      <c r="S111" s="4">
        <v>190.1</v>
      </c>
      <c r="T111" s="4">
        <f t="shared" si="60"/>
        <v>713.8000000000001</v>
      </c>
      <c r="U111" s="4">
        <v>219.6</v>
      </c>
      <c r="V111" s="4">
        <v>69.7</v>
      </c>
      <c r="W111" s="4">
        <f t="shared" si="53"/>
        <v>289.3</v>
      </c>
      <c r="X111" s="4">
        <f t="shared" si="38"/>
        <v>2421.4</v>
      </c>
      <c r="Y111" s="4">
        <f t="shared" si="39"/>
        <v>849</v>
      </c>
      <c r="Z111" s="2">
        <f t="shared" si="40"/>
        <v>3270.4000000000005</v>
      </c>
    </row>
    <row r="112" spans="2:26" ht="15">
      <c r="B112" s="9" t="s">
        <v>14</v>
      </c>
      <c r="C112" s="3">
        <v>0</v>
      </c>
      <c r="D112" s="4">
        <v>0</v>
      </c>
      <c r="E112" s="2">
        <f t="shared" si="55"/>
        <v>0</v>
      </c>
      <c r="F112" s="4">
        <v>0</v>
      </c>
      <c r="G112" s="4">
        <v>0</v>
      </c>
      <c r="H112" s="2">
        <f t="shared" si="56"/>
        <v>0</v>
      </c>
      <c r="I112" s="4">
        <v>235.8</v>
      </c>
      <c r="J112" s="4">
        <v>85.6</v>
      </c>
      <c r="K112" s="4">
        <f t="shared" si="57"/>
        <v>321.4</v>
      </c>
      <c r="L112" s="4"/>
      <c r="M112" s="4"/>
      <c r="N112" s="4">
        <f t="shared" si="58"/>
        <v>0</v>
      </c>
      <c r="O112" s="4">
        <v>238.8</v>
      </c>
      <c r="P112" s="4">
        <v>86.7</v>
      </c>
      <c r="Q112" s="4">
        <f t="shared" si="59"/>
        <v>325.5</v>
      </c>
      <c r="R112" s="4">
        <v>115.1</v>
      </c>
      <c r="S112" s="4">
        <v>43</v>
      </c>
      <c r="T112" s="4">
        <f t="shared" si="60"/>
        <v>158.1</v>
      </c>
      <c r="U112" s="4">
        <v>262.8</v>
      </c>
      <c r="V112" s="4">
        <v>95.4</v>
      </c>
      <c r="W112" s="4">
        <f t="shared" si="53"/>
        <v>358.20000000000005</v>
      </c>
      <c r="X112" s="4">
        <f t="shared" si="38"/>
        <v>852.5</v>
      </c>
      <c r="Y112" s="4">
        <f t="shared" si="39"/>
        <v>310.70000000000005</v>
      </c>
      <c r="Z112" s="2">
        <f t="shared" si="40"/>
        <v>1163.2</v>
      </c>
    </row>
    <row r="113" spans="2:26" ht="18.75">
      <c r="B113" s="22" t="s">
        <v>33</v>
      </c>
      <c r="C113" s="23">
        <f aca="true" t="shared" si="61" ref="C113:Z113">SUM(C114:C117)</f>
        <v>4793.5</v>
      </c>
      <c r="D113" s="23">
        <f t="shared" si="61"/>
        <v>1740.1</v>
      </c>
      <c r="E113" s="23">
        <f t="shared" si="61"/>
        <v>6533.599999999999</v>
      </c>
      <c r="F113" s="23">
        <f t="shared" si="61"/>
        <v>2339</v>
      </c>
      <c r="G113" s="23">
        <f t="shared" si="61"/>
        <v>848.8999999999999</v>
      </c>
      <c r="H113" s="23">
        <f t="shared" si="61"/>
        <v>3187.9</v>
      </c>
      <c r="I113" s="23">
        <f t="shared" si="61"/>
        <v>1887.6999999999998</v>
      </c>
      <c r="J113" s="23">
        <f t="shared" si="61"/>
        <v>685.1999999999999</v>
      </c>
      <c r="K113" s="23">
        <f t="shared" si="61"/>
        <v>2572.8999999999996</v>
      </c>
      <c r="L113" s="23">
        <f t="shared" si="61"/>
        <v>1821.8999999999999</v>
      </c>
      <c r="M113" s="23">
        <f t="shared" si="61"/>
        <v>460.09999999999997</v>
      </c>
      <c r="N113" s="23">
        <f t="shared" si="61"/>
        <v>2282</v>
      </c>
      <c r="O113" s="23">
        <f t="shared" si="61"/>
        <v>1016.3</v>
      </c>
      <c r="P113" s="23">
        <f t="shared" si="61"/>
        <v>350.1</v>
      </c>
      <c r="Q113" s="23">
        <f t="shared" si="61"/>
        <v>1366.3999999999999</v>
      </c>
      <c r="R113" s="23">
        <f t="shared" si="61"/>
        <v>184.9</v>
      </c>
      <c r="S113" s="23">
        <f t="shared" si="61"/>
        <v>72.1</v>
      </c>
      <c r="T113" s="23">
        <f t="shared" si="61"/>
        <v>257</v>
      </c>
      <c r="U113" s="23">
        <f t="shared" si="61"/>
        <v>314</v>
      </c>
      <c r="V113" s="23">
        <f t="shared" si="61"/>
        <v>110.9</v>
      </c>
      <c r="W113" s="23">
        <f t="shared" si="61"/>
        <v>424.9</v>
      </c>
      <c r="X113" s="23">
        <f t="shared" si="61"/>
        <v>12357.3</v>
      </c>
      <c r="Y113" s="23">
        <f t="shared" si="61"/>
        <v>4267.4</v>
      </c>
      <c r="Z113" s="23">
        <f t="shared" si="61"/>
        <v>16624.7</v>
      </c>
    </row>
    <row r="114" spans="2:26" ht="15">
      <c r="B114" s="9" t="s">
        <v>50</v>
      </c>
      <c r="C114" s="3">
        <v>3714.5</v>
      </c>
      <c r="D114" s="4">
        <v>1348.4</v>
      </c>
      <c r="E114" s="2">
        <f>C114+D114</f>
        <v>5062.9</v>
      </c>
      <c r="F114" s="4">
        <v>1695.4</v>
      </c>
      <c r="G114" s="4">
        <v>615.4</v>
      </c>
      <c r="H114" s="2">
        <f>F114+G114</f>
        <v>2310.8</v>
      </c>
      <c r="I114" s="4">
        <v>1492.6</v>
      </c>
      <c r="J114" s="4">
        <v>541.8</v>
      </c>
      <c r="K114" s="4">
        <f>I114+J114</f>
        <v>2034.3999999999999</v>
      </c>
      <c r="L114" s="4">
        <v>1619.1</v>
      </c>
      <c r="M114" s="4">
        <v>386.5</v>
      </c>
      <c r="N114" s="4">
        <f>L114+M114</f>
        <v>2005.6</v>
      </c>
      <c r="O114" s="4">
        <v>584.4</v>
      </c>
      <c r="P114" s="4">
        <v>245.3</v>
      </c>
      <c r="Q114" s="4">
        <f>O114+P114</f>
        <v>829.7</v>
      </c>
      <c r="R114" s="4"/>
      <c r="S114" s="4"/>
      <c r="T114" s="4">
        <f>R114+S114</f>
        <v>0</v>
      </c>
      <c r="U114" s="4"/>
      <c r="V114" s="4"/>
      <c r="W114" s="4">
        <f t="shared" si="53"/>
        <v>0</v>
      </c>
      <c r="X114" s="4">
        <f t="shared" si="38"/>
        <v>9106</v>
      </c>
      <c r="Y114" s="4">
        <f t="shared" si="39"/>
        <v>3137.4</v>
      </c>
      <c r="Z114" s="2">
        <f t="shared" si="40"/>
        <v>12243.4</v>
      </c>
    </row>
    <row r="115" spans="2:26" ht="15">
      <c r="B115" s="9" t="s">
        <v>10</v>
      </c>
      <c r="C115" s="3">
        <v>253.6</v>
      </c>
      <c r="D115" s="4">
        <v>92.1</v>
      </c>
      <c r="E115" s="2">
        <f>C115+D115</f>
        <v>345.7</v>
      </c>
      <c r="F115" s="4">
        <v>397.5</v>
      </c>
      <c r="G115" s="4">
        <v>144.2</v>
      </c>
      <c r="H115" s="2">
        <f>F115+G115</f>
        <v>541.7</v>
      </c>
      <c r="I115" s="4">
        <v>276.6</v>
      </c>
      <c r="J115" s="4">
        <v>100.4</v>
      </c>
      <c r="K115" s="4">
        <f>I115+J115</f>
        <v>377</v>
      </c>
      <c r="L115" s="4">
        <v>32.7</v>
      </c>
      <c r="M115" s="4">
        <v>11.9</v>
      </c>
      <c r="N115" s="4">
        <f>L115+M115</f>
        <v>44.6</v>
      </c>
      <c r="O115" s="4">
        <v>259.4</v>
      </c>
      <c r="P115" s="4">
        <v>50</v>
      </c>
      <c r="Q115" s="4">
        <f>O115+P115</f>
        <v>309.4</v>
      </c>
      <c r="R115" s="4">
        <v>9</v>
      </c>
      <c r="S115" s="4">
        <v>8.3</v>
      </c>
      <c r="T115" s="4">
        <f>R115+S115</f>
        <v>17.3</v>
      </c>
      <c r="U115" s="4">
        <v>236.2</v>
      </c>
      <c r="V115" s="4">
        <v>85.7</v>
      </c>
      <c r="W115" s="4">
        <f t="shared" si="53"/>
        <v>321.9</v>
      </c>
      <c r="X115" s="4">
        <f t="shared" si="38"/>
        <v>1465</v>
      </c>
      <c r="Y115" s="4">
        <f t="shared" si="39"/>
        <v>492.6</v>
      </c>
      <c r="Z115" s="2">
        <f t="shared" si="40"/>
        <v>1957.6</v>
      </c>
    </row>
    <row r="116" spans="2:26" ht="15">
      <c r="B116" s="9" t="s">
        <v>11</v>
      </c>
      <c r="C116" s="3">
        <v>0</v>
      </c>
      <c r="D116" s="4">
        <v>0</v>
      </c>
      <c r="E116" s="2">
        <f>C116+D116</f>
        <v>0</v>
      </c>
      <c r="F116" s="4">
        <v>0</v>
      </c>
      <c r="G116" s="4">
        <v>0</v>
      </c>
      <c r="H116" s="2">
        <f>F116+G116</f>
        <v>0</v>
      </c>
      <c r="I116" s="4"/>
      <c r="J116" s="4"/>
      <c r="K116" s="4">
        <f>I116+J116</f>
        <v>0</v>
      </c>
      <c r="L116" s="4"/>
      <c r="M116" s="4"/>
      <c r="N116" s="4">
        <f>L116+M116</f>
        <v>0</v>
      </c>
      <c r="O116" s="4">
        <v>76.6</v>
      </c>
      <c r="P116" s="4">
        <v>20</v>
      </c>
      <c r="Q116" s="4">
        <f>O116+P116</f>
        <v>96.6</v>
      </c>
      <c r="R116" s="4">
        <v>175.9</v>
      </c>
      <c r="S116" s="4">
        <v>63.8</v>
      </c>
      <c r="T116" s="4">
        <f>R116+S116</f>
        <v>239.7</v>
      </c>
      <c r="U116" s="4">
        <v>77.8</v>
      </c>
      <c r="V116" s="4">
        <v>25.2</v>
      </c>
      <c r="W116" s="4">
        <f t="shared" si="53"/>
        <v>103</v>
      </c>
      <c r="X116" s="4">
        <f t="shared" si="38"/>
        <v>330.3</v>
      </c>
      <c r="Y116" s="4">
        <f t="shared" si="39"/>
        <v>109</v>
      </c>
      <c r="Z116" s="2">
        <f t="shared" si="40"/>
        <v>439.29999999999995</v>
      </c>
    </row>
    <row r="117" spans="2:26" ht="15">
      <c r="B117" s="9" t="s">
        <v>13</v>
      </c>
      <c r="C117" s="3">
        <v>825.4</v>
      </c>
      <c r="D117" s="4">
        <v>299.6</v>
      </c>
      <c r="E117" s="2">
        <f>C117+D117</f>
        <v>1125</v>
      </c>
      <c r="F117" s="4">
        <v>246.1</v>
      </c>
      <c r="G117" s="4">
        <v>89.3</v>
      </c>
      <c r="H117" s="2">
        <f>F117+G117</f>
        <v>335.4</v>
      </c>
      <c r="I117" s="4">
        <v>118.5</v>
      </c>
      <c r="J117" s="4">
        <v>43</v>
      </c>
      <c r="K117" s="4">
        <f>I117+J117</f>
        <v>161.5</v>
      </c>
      <c r="L117" s="4">
        <v>170.1</v>
      </c>
      <c r="M117" s="4">
        <v>61.7</v>
      </c>
      <c r="N117" s="4">
        <f>L117+M117</f>
        <v>231.8</v>
      </c>
      <c r="O117" s="4">
        <v>95.9</v>
      </c>
      <c r="P117" s="4">
        <v>34.8</v>
      </c>
      <c r="Q117" s="4">
        <f>O117+P117</f>
        <v>130.7</v>
      </c>
      <c r="R117" s="4"/>
      <c r="S117" s="4"/>
      <c r="T117" s="4">
        <f>R117+S117</f>
        <v>0</v>
      </c>
      <c r="U117" s="4"/>
      <c r="V117" s="4"/>
      <c r="W117" s="4">
        <f t="shared" si="53"/>
        <v>0</v>
      </c>
      <c r="X117" s="4">
        <f t="shared" si="38"/>
        <v>1456</v>
      </c>
      <c r="Y117" s="4">
        <f t="shared" si="39"/>
        <v>528.4000000000001</v>
      </c>
      <c r="Z117" s="2">
        <f t="shared" si="40"/>
        <v>1984.4</v>
      </c>
    </row>
    <row r="118" spans="2:26" ht="18.75">
      <c r="B118" s="22" t="s">
        <v>34</v>
      </c>
      <c r="C118" s="23">
        <f aca="true" t="shared" si="62" ref="C118:Z118">SUM(C119:C122)</f>
        <v>287.9</v>
      </c>
      <c r="D118" s="23">
        <f t="shared" si="62"/>
        <v>104.5</v>
      </c>
      <c r="E118" s="23">
        <f t="shared" si="62"/>
        <v>392.4</v>
      </c>
      <c r="F118" s="23">
        <f t="shared" si="62"/>
        <v>641.7</v>
      </c>
      <c r="G118" s="23">
        <f t="shared" si="62"/>
        <v>232.89999999999998</v>
      </c>
      <c r="H118" s="23">
        <f t="shared" si="62"/>
        <v>874.6</v>
      </c>
      <c r="I118" s="23">
        <f t="shared" si="62"/>
        <v>1763.7</v>
      </c>
      <c r="J118" s="23">
        <f t="shared" si="62"/>
        <v>640.3</v>
      </c>
      <c r="K118" s="23">
        <f t="shared" si="62"/>
        <v>2404</v>
      </c>
      <c r="L118" s="23">
        <f t="shared" si="62"/>
        <v>1955.2</v>
      </c>
      <c r="M118" s="23">
        <f t="shared" si="62"/>
        <v>416</v>
      </c>
      <c r="N118" s="23">
        <f t="shared" si="62"/>
        <v>2371.2</v>
      </c>
      <c r="O118" s="23">
        <f t="shared" si="62"/>
        <v>1082.1</v>
      </c>
      <c r="P118" s="23">
        <f t="shared" si="62"/>
        <v>345.7</v>
      </c>
      <c r="Q118" s="23">
        <f t="shared" si="62"/>
        <v>1427.8</v>
      </c>
      <c r="R118" s="23">
        <f t="shared" si="62"/>
        <v>1026</v>
      </c>
      <c r="S118" s="23">
        <f t="shared" si="62"/>
        <v>365.5</v>
      </c>
      <c r="T118" s="23">
        <f t="shared" si="62"/>
        <v>1391.5</v>
      </c>
      <c r="U118" s="23">
        <f t="shared" si="62"/>
        <v>323.5</v>
      </c>
      <c r="V118" s="23">
        <f t="shared" si="62"/>
        <v>117.5</v>
      </c>
      <c r="W118" s="23">
        <f t="shared" si="62"/>
        <v>441</v>
      </c>
      <c r="X118" s="23">
        <f t="shared" si="62"/>
        <v>7080.099999999999</v>
      </c>
      <c r="Y118" s="23">
        <f t="shared" si="62"/>
        <v>2222.4000000000005</v>
      </c>
      <c r="Z118" s="23">
        <f t="shared" si="62"/>
        <v>9302.5</v>
      </c>
    </row>
    <row r="119" spans="2:26" ht="15">
      <c r="B119" s="9" t="s">
        <v>50</v>
      </c>
      <c r="C119" s="3">
        <v>0</v>
      </c>
      <c r="D119" s="4">
        <v>0</v>
      </c>
      <c r="E119" s="2">
        <f>C119+D119</f>
        <v>0</v>
      </c>
      <c r="F119" s="4">
        <v>14</v>
      </c>
      <c r="G119" s="4">
        <v>5.1</v>
      </c>
      <c r="H119" s="2">
        <f>F119+G119</f>
        <v>19.1</v>
      </c>
      <c r="I119" s="4">
        <v>759.6</v>
      </c>
      <c r="J119" s="4">
        <v>275.8</v>
      </c>
      <c r="K119" s="4">
        <f>I119+J119</f>
        <v>1035.4</v>
      </c>
      <c r="L119" s="4">
        <v>1653.7</v>
      </c>
      <c r="M119" s="4">
        <v>350</v>
      </c>
      <c r="N119" s="4">
        <f>L119+M119</f>
        <v>2003.7</v>
      </c>
      <c r="O119" s="4">
        <v>602.7</v>
      </c>
      <c r="P119" s="4">
        <v>185.1</v>
      </c>
      <c r="Q119" s="4">
        <f>O119+P119</f>
        <v>787.8000000000001</v>
      </c>
      <c r="R119" s="4"/>
      <c r="S119" s="4"/>
      <c r="T119" s="4">
        <f>R119+S119</f>
        <v>0</v>
      </c>
      <c r="U119" s="4"/>
      <c r="V119" s="4"/>
      <c r="W119" s="4">
        <f t="shared" si="53"/>
        <v>0</v>
      </c>
      <c r="X119" s="4">
        <f t="shared" si="38"/>
        <v>3030</v>
      </c>
      <c r="Y119" s="4">
        <f t="shared" si="39"/>
        <v>816.0000000000001</v>
      </c>
      <c r="Z119" s="2">
        <f t="shared" si="40"/>
        <v>3846</v>
      </c>
    </row>
    <row r="120" spans="2:26" ht="15">
      <c r="B120" s="9" t="s">
        <v>10</v>
      </c>
      <c r="C120" s="3">
        <v>0</v>
      </c>
      <c r="D120" s="4">
        <v>0</v>
      </c>
      <c r="E120" s="2">
        <f>C120+D120</f>
        <v>0</v>
      </c>
      <c r="F120" s="4">
        <v>47.1</v>
      </c>
      <c r="G120" s="4">
        <v>17.1</v>
      </c>
      <c r="H120" s="2">
        <f>F120+G120</f>
        <v>64.2</v>
      </c>
      <c r="I120" s="4">
        <v>342</v>
      </c>
      <c r="J120" s="4">
        <v>124.1</v>
      </c>
      <c r="K120" s="4">
        <f>I120+J120</f>
        <v>466.1</v>
      </c>
      <c r="L120" s="4">
        <v>4.5</v>
      </c>
      <c r="M120" s="4">
        <v>1.6</v>
      </c>
      <c r="N120" s="4">
        <f>L120+M120</f>
        <v>6.1</v>
      </c>
      <c r="O120" s="4">
        <v>243.6</v>
      </c>
      <c r="P120" s="4">
        <v>75</v>
      </c>
      <c r="Q120" s="4">
        <f>O120+P120</f>
        <v>318.6</v>
      </c>
      <c r="R120" s="4">
        <v>881.2</v>
      </c>
      <c r="S120" s="4">
        <v>319.9</v>
      </c>
      <c r="T120" s="4">
        <f>R120+S120</f>
        <v>1201.1</v>
      </c>
      <c r="U120" s="4">
        <v>198.5</v>
      </c>
      <c r="V120" s="4">
        <v>72.1</v>
      </c>
      <c r="W120" s="4">
        <f t="shared" si="53"/>
        <v>270.6</v>
      </c>
      <c r="X120" s="4">
        <f t="shared" si="38"/>
        <v>1716.9</v>
      </c>
      <c r="Y120" s="4">
        <f t="shared" si="39"/>
        <v>609.8</v>
      </c>
      <c r="Z120" s="2">
        <f t="shared" si="40"/>
        <v>2326.7</v>
      </c>
    </row>
    <row r="121" spans="2:26" ht="15">
      <c r="B121" s="9" t="s">
        <v>11</v>
      </c>
      <c r="C121" s="3">
        <v>66.3</v>
      </c>
      <c r="D121" s="4">
        <v>24.1</v>
      </c>
      <c r="E121" s="2">
        <f>C121+D121</f>
        <v>90.4</v>
      </c>
      <c r="F121" s="4">
        <v>349.9</v>
      </c>
      <c r="G121" s="4">
        <v>127</v>
      </c>
      <c r="H121" s="2">
        <f>F121+G121</f>
        <v>476.9</v>
      </c>
      <c r="I121" s="4">
        <v>521.7</v>
      </c>
      <c r="J121" s="4">
        <v>189.4</v>
      </c>
      <c r="K121" s="4">
        <f>I121+J121</f>
        <v>711.1</v>
      </c>
      <c r="L121" s="4">
        <v>151.3</v>
      </c>
      <c r="M121" s="4">
        <v>11.5</v>
      </c>
      <c r="N121" s="4">
        <f>L121+M121</f>
        <v>162.8</v>
      </c>
      <c r="O121" s="4">
        <v>133.2</v>
      </c>
      <c r="P121" s="4">
        <v>48.4</v>
      </c>
      <c r="Q121" s="4">
        <f>O121+P121</f>
        <v>181.6</v>
      </c>
      <c r="R121" s="4">
        <v>144.8</v>
      </c>
      <c r="S121" s="4">
        <v>45.6</v>
      </c>
      <c r="T121" s="4">
        <f>R121+S121</f>
        <v>190.4</v>
      </c>
      <c r="U121" s="4">
        <v>125</v>
      </c>
      <c r="V121" s="4">
        <v>45.4</v>
      </c>
      <c r="W121" s="4">
        <f t="shared" si="53"/>
        <v>170.4</v>
      </c>
      <c r="X121" s="4">
        <f t="shared" si="38"/>
        <v>1492.1999999999998</v>
      </c>
      <c r="Y121" s="4">
        <f t="shared" si="39"/>
        <v>491.40000000000003</v>
      </c>
      <c r="Z121" s="2">
        <f t="shared" si="40"/>
        <v>1983.6000000000004</v>
      </c>
    </row>
    <row r="122" spans="2:26" ht="15">
      <c r="B122" s="9" t="s">
        <v>13</v>
      </c>
      <c r="C122" s="3">
        <v>221.6</v>
      </c>
      <c r="D122" s="4">
        <v>80.4</v>
      </c>
      <c r="E122" s="2">
        <f>C122+D122</f>
        <v>302</v>
      </c>
      <c r="F122" s="4">
        <v>230.7</v>
      </c>
      <c r="G122" s="4">
        <v>83.7</v>
      </c>
      <c r="H122" s="2">
        <f>F122+G122</f>
        <v>314.4</v>
      </c>
      <c r="I122" s="4">
        <v>140.4</v>
      </c>
      <c r="J122" s="4">
        <v>51</v>
      </c>
      <c r="K122" s="4">
        <f>I122+J122</f>
        <v>191.4</v>
      </c>
      <c r="L122" s="4">
        <v>145.7</v>
      </c>
      <c r="M122" s="4">
        <v>52.9</v>
      </c>
      <c r="N122" s="4">
        <f>L122+M122</f>
        <v>198.6</v>
      </c>
      <c r="O122" s="4">
        <v>102.6</v>
      </c>
      <c r="P122" s="4">
        <v>37.2</v>
      </c>
      <c r="Q122" s="4">
        <f>O122+P122</f>
        <v>139.8</v>
      </c>
      <c r="R122" s="4"/>
      <c r="S122" s="4"/>
      <c r="T122" s="4">
        <f>R122+S122</f>
        <v>0</v>
      </c>
      <c r="U122" s="4"/>
      <c r="V122" s="4"/>
      <c r="W122" s="4">
        <f t="shared" si="53"/>
        <v>0</v>
      </c>
      <c r="X122" s="4">
        <f t="shared" si="38"/>
        <v>841</v>
      </c>
      <c r="Y122" s="4">
        <f t="shared" si="39"/>
        <v>305.20000000000005</v>
      </c>
      <c r="Z122" s="2">
        <f t="shared" si="40"/>
        <v>1146.1999999999998</v>
      </c>
    </row>
    <row r="123" spans="2:26" ht="18.75">
      <c r="B123" s="22" t="s">
        <v>35</v>
      </c>
      <c r="C123" s="23">
        <f aca="true" t="shared" si="63" ref="C123:Z123">SUM(C124:C127)</f>
        <v>855.9</v>
      </c>
      <c r="D123" s="23">
        <f t="shared" si="63"/>
        <v>310.7</v>
      </c>
      <c r="E123" s="23">
        <f t="shared" si="63"/>
        <v>1166.6</v>
      </c>
      <c r="F123" s="23">
        <f t="shared" si="63"/>
        <v>1986.8</v>
      </c>
      <c r="G123" s="23">
        <f t="shared" si="63"/>
        <v>721.2</v>
      </c>
      <c r="H123" s="23">
        <f t="shared" si="63"/>
        <v>2708</v>
      </c>
      <c r="I123" s="23">
        <f t="shared" si="63"/>
        <v>2119.3</v>
      </c>
      <c r="J123" s="23">
        <f t="shared" si="63"/>
        <v>769.4</v>
      </c>
      <c r="K123" s="23">
        <f t="shared" si="63"/>
        <v>2888.7</v>
      </c>
      <c r="L123" s="23">
        <f t="shared" si="63"/>
        <v>2111.5</v>
      </c>
      <c r="M123" s="23">
        <f t="shared" si="63"/>
        <v>313.9</v>
      </c>
      <c r="N123" s="23">
        <f t="shared" si="63"/>
        <v>2425.4000000000005</v>
      </c>
      <c r="O123" s="23">
        <f t="shared" si="63"/>
        <v>1088.6</v>
      </c>
      <c r="P123" s="23">
        <f t="shared" si="63"/>
        <v>286.2</v>
      </c>
      <c r="Q123" s="23">
        <f t="shared" si="63"/>
        <v>1374.8</v>
      </c>
      <c r="R123" s="23">
        <f t="shared" si="63"/>
        <v>132.9</v>
      </c>
      <c r="S123" s="23">
        <f t="shared" si="63"/>
        <v>48.2</v>
      </c>
      <c r="T123" s="23">
        <f t="shared" si="63"/>
        <v>181.10000000000002</v>
      </c>
      <c r="U123" s="23">
        <f t="shared" si="63"/>
        <v>207</v>
      </c>
      <c r="V123" s="23">
        <f t="shared" si="63"/>
        <v>46.1</v>
      </c>
      <c r="W123" s="23">
        <f t="shared" si="63"/>
        <v>253.10000000000002</v>
      </c>
      <c r="X123" s="23">
        <f t="shared" si="63"/>
        <v>8502</v>
      </c>
      <c r="Y123" s="23">
        <f t="shared" si="63"/>
        <v>2495.7000000000003</v>
      </c>
      <c r="Z123" s="23">
        <f t="shared" si="63"/>
        <v>10997.699999999999</v>
      </c>
    </row>
    <row r="124" spans="2:26" ht="15">
      <c r="B124" s="9" t="s">
        <v>50</v>
      </c>
      <c r="C124" s="3">
        <v>684.5</v>
      </c>
      <c r="D124" s="4">
        <v>248.5</v>
      </c>
      <c r="E124" s="2">
        <f>C124+D124</f>
        <v>933</v>
      </c>
      <c r="F124" s="4">
        <v>1737.3</v>
      </c>
      <c r="G124" s="4">
        <v>630.6</v>
      </c>
      <c r="H124" s="2">
        <f>F124+G124</f>
        <v>2367.9</v>
      </c>
      <c r="I124" s="4">
        <v>1685.3</v>
      </c>
      <c r="J124" s="4">
        <v>611.8</v>
      </c>
      <c r="K124" s="4">
        <f>I124+J124</f>
        <v>2297.1</v>
      </c>
      <c r="L124" s="4">
        <v>1809.3</v>
      </c>
      <c r="M124" s="4">
        <v>233</v>
      </c>
      <c r="N124" s="4">
        <f>L124+M124</f>
        <v>2042.3</v>
      </c>
      <c r="O124" s="4">
        <v>651.7</v>
      </c>
      <c r="P124" s="4">
        <v>185</v>
      </c>
      <c r="Q124" s="4">
        <f>O124+P124</f>
        <v>836.7</v>
      </c>
      <c r="R124" s="4"/>
      <c r="S124" s="4"/>
      <c r="T124" s="4">
        <f>R124+S124</f>
        <v>0</v>
      </c>
      <c r="U124" s="4"/>
      <c r="V124" s="4"/>
      <c r="W124" s="4">
        <f t="shared" si="53"/>
        <v>0</v>
      </c>
      <c r="X124" s="4">
        <f t="shared" si="38"/>
        <v>6568.1</v>
      </c>
      <c r="Y124" s="4">
        <f t="shared" si="39"/>
        <v>1908.9</v>
      </c>
      <c r="Z124" s="2">
        <f t="shared" si="40"/>
        <v>8477</v>
      </c>
    </row>
    <row r="125" spans="2:26" ht="15">
      <c r="B125" s="9" t="s">
        <v>10</v>
      </c>
      <c r="C125" s="3">
        <v>171.4</v>
      </c>
      <c r="D125" s="4">
        <v>62.2</v>
      </c>
      <c r="E125" s="2">
        <f>C125+D125</f>
        <v>233.60000000000002</v>
      </c>
      <c r="F125" s="4">
        <v>0</v>
      </c>
      <c r="G125" s="4">
        <v>0</v>
      </c>
      <c r="H125" s="2">
        <f>F125+G125</f>
        <v>0</v>
      </c>
      <c r="I125" s="4"/>
      <c r="J125" s="4"/>
      <c r="K125" s="4">
        <f>I125+J125</f>
        <v>0</v>
      </c>
      <c r="L125" s="4">
        <v>39</v>
      </c>
      <c r="M125" s="4">
        <v>21</v>
      </c>
      <c r="N125" s="4">
        <f>L125+M125</f>
        <v>60</v>
      </c>
      <c r="O125" s="4">
        <v>230</v>
      </c>
      <c r="P125" s="4">
        <v>98</v>
      </c>
      <c r="Q125" s="4">
        <f>O125+P125</f>
        <v>328</v>
      </c>
      <c r="R125" s="4"/>
      <c r="S125" s="4"/>
      <c r="T125" s="4">
        <f>R125+S125</f>
        <v>0</v>
      </c>
      <c r="U125" s="4">
        <v>29.1</v>
      </c>
      <c r="V125" s="4">
        <v>10.6</v>
      </c>
      <c r="W125" s="4">
        <f t="shared" si="53"/>
        <v>39.7</v>
      </c>
      <c r="X125" s="4">
        <f t="shared" si="38"/>
        <v>469.5</v>
      </c>
      <c r="Y125" s="4">
        <f t="shared" si="39"/>
        <v>191.79999999999998</v>
      </c>
      <c r="Z125" s="2">
        <f t="shared" si="40"/>
        <v>661.3000000000001</v>
      </c>
    </row>
    <row r="126" spans="2:26" ht="15">
      <c r="B126" s="9" t="s">
        <v>11</v>
      </c>
      <c r="C126" s="3">
        <v>0</v>
      </c>
      <c r="D126" s="4">
        <v>0</v>
      </c>
      <c r="E126" s="2">
        <f>C126+D126</f>
        <v>0</v>
      </c>
      <c r="F126" s="4">
        <v>0</v>
      </c>
      <c r="G126" s="4">
        <v>0</v>
      </c>
      <c r="H126" s="2">
        <f>F126+G126</f>
        <v>0</v>
      </c>
      <c r="I126" s="4">
        <v>142.4</v>
      </c>
      <c r="J126" s="4">
        <v>51.7</v>
      </c>
      <c r="K126" s="4">
        <f>I126+J126</f>
        <v>194.10000000000002</v>
      </c>
      <c r="L126" s="4">
        <v>98.3</v>
      </c>
      <c r="M126" s="4">
        <v>0</v>
      </c>
      <c r="N126" s="4">
        <f>L126+M126</f>
        <v>98.3</v>
      </c>
      <c r="O126" s="4">
        <v>93.3</v>
      </c>
      <c r="P126" s="4">
        <v>0</v>
      </c>
      <c r="Q126" s="4">
        <f>O126+P126</f>
        <v>93.3</v>
      </c>
      <c r="R126" s="4"/>
      <c r="S126" s="4"/>
      <c r="T126" s="4">
        <f>R126+S126</f>
        <v>0</v>
      </c>
      <c r="U126" s="4">
        <v>66.6</v>
      </c>
      <c r="V126" s="4"/>
      <c r="W126" s="4">
        <f t="shared" si="53"/>
        <v>66.6</v>
      </c>
      <c r="X126" s="4">
        <f t="shared" si="38"/>
        <v>400.6</v>
      </c>
      <c r="Y126" s="4">
        <f t="shared" si="39"/>
        <v>51.7</v>
      </c>
      <c r="Z126" s="2">
        <f t="shared" si="40"/>
        <v>452.30000000000007</v>
      </c>
    </row>
    <row r="127" spans="2:26" ht="15">
      <c r="B127" s="9" t="s">
        <v>13</v>
      </c>
      <c r="C127" s="3">
        <v>0</v>
      </c>
      <c r="D127" s="4">
        <v>0</v>
      </c>
      <c r="E127" s="2">
        <f>C127+D127</f>
        <v>0</v>
      </c>
      <c r="F127" s="4">
        <v>249.5</v>
      </c>
      <c r="G127" s="4">
        <v>90.6</v>
      </c>
      <c r="H127" s="2">
        <f>F127+G127</f>
        <v>340.1</v>
      </c>
      <c r="I127" s="4">
        <v>291.6</v>
      </c>
      <c r="J127" s="4">
        <v>105.9</v>
      </c>
      <c r="K127" s="4">
        <f>I127+J127</f>
        <v>397.5</v>
      </c>
      <c r="L127" s="4">
        <v>164.9</v>
      </c>
      <c r="M127" s="4">
        <v>59.9</v>
      </c>
      <c r="N127" s="4">
        <f>L127+M127</f>
        <v>224.8</v>
      </c>
      <c r="O127" s="4">
        <v>113.6</v>
      </c>
      <c r="P127" s="4">
        <v>3.2</v>
      </c>
      <c r="Q127" s="4">
        <f>O127+P127</f>
        <v>116.8</v>
      </c>
      <c r="R127" s="4">
        <v>132.9</v>
      </c>
      <c r="S127" s="4">
        <v>48.2</v>
      </c>
      <c r="T127" s="4">
        <f>R127+S127</f>
        <v>181.10000000000002</v>
      </c>
      <c r="U127" s="4">
        <v>111.3</v>
      </c>
      <c r="V127" s="4">
        <v>35.5</v>
      </c>
      <c r="W127" s="4">
        <f t="shared" si="53"/>
        <v>146.8</v>
      </c>
      <c r="X127" s="4">
        <f t="shared" si="38"/>
        <v>1063.8</v>
      </c>
      <c r="Y127" s="4">
        <f t="shared" si="39"/>
        <v>343.3</v>
      </c>
      <c r="Z127" s="2">
        <f t="shared" si="40"/>
        <v>1407.1000000000001</v>
      </c>
    </row>
    <row r="128" spans="2:26" ht="18.75">
      <c r="B128" s="22" t="s">
        <v>36</v>
      </c>
      <c r="C128" s="23">
        <f aca="true" t="shared" si="64" ref="C128:Z128">SUM(C129:C132)</f>
        <v>1194.8</v>
      </c>
      <c r="D128" s="23">
        <f t="shared" si="64"/>
        <v>433.70000000000005</v>
      </c>
      <c r="E128" s="23">
        <f t="shared" si="64"/>
        <v>1628.5</v>
      </c>
      <c r="F128" s="23">
        <f t="shared" si="64"/>
        <v>1344.1000000000001</v>
      </c>
      <c r="G128" s="23">
        <f t="shared" si="64"/>
        <v>487.9</v>
      </c>
      <c r="H128" s="23">
        <f t="shared" si="64"/>
        <v>1832</v>
      </c>
      <c r="I128" s="23">
        <f t="shared" si="64"/>
        <v>1363.3</v>
      </c>
      <c r="J128" s="23">
        <f t="shared" si="64"/>
        <v>494.8</v>
      </c>
      <c r="K128" s="23">
        <f t="shared" si="64"/>
        <v>1858.1</v>
      </c>
      <c r="L128" s="23">
        <f t="shared" si="64"/>
        <v>1199.3999999999999</v>
      </c>
      <c r="M128" s="23">
        <f t="shared" si="64"/>
        <v>287.40000000000003</v>
      </c>
      <c r="N128" s="23">
        <f t="shared" si="64"/>
        <v>1486.8</v>
      </c>
      <c r="O128" s="23">
        <f t="shared" si="64"/>
        <v>726</v>
      </c>
      <c r="P128" s="23">
        <f t="shared" si="64"/>
        <v>93.2</v>
      </c>
      <c r="Q128" s="23">
        <f t="shared" si="64"/>
        <v>819.1999999999999</v>
      </c>
      <c r="R128" s="23">
        <f t="shared" si="64"/>
        <v>629.8</v>
      </c>
      <c r="S128" s="23">
        <f t="shared" si="64"/>
        <v>235.6</v>
      </c>
      <c r="T128" s="23">
        <f t="shared" si="64"/>
        <v>865.4</v>
      </c>
      <c r="U128" s="23">
        <f t="shared" si="64"/>
        <v>0</v>
      </c>
      <c r="V128" s="23">
        <f t="shared" si="64"/>
        <v>0</v>
      </c>
      <c r="W128" s="23">
        <f t="shared" si="64"/>
        <v>0</v>
      </c>
      <c r="X128" s="23">
        <f t="shared" si="64"/>
        <v>6457.400000000001</v>
      </c>
      <c r="Y128" s="23">
        <f t="shared" si="64"/>
        <v>2032.6</v>
      </c>
      <c r="Z128" s="23">
        <f t="shared" si="64"/>
        <v>8490</v>
      </c>
    </row>
    <row r="129" spans="2:26" ht="15">
      <c r="B129" s="9" t="s">
        <v>50</v>
      </c>
      <c r="C129" s="3">
        <v>564.5</v>
      </c>
      <c r="D129" s="4">
        <v>204.9</v>
      </c>
      <c r="E129" s="2">
        <f>C129+D129</f>
        <v>769.4</v>
      </c>
      <c r="F129" s="4">
        <v>941.7</v>
      </c>
      <c r="G129" s="4">
        <v>341.8</v>
      </c>
      <c r="H129" s="2">
        <f>F129+G129</f>
        <v>1283.5</v>
      </c>
      <c r="I129" s="4">
        <v>758.5</v>
      </c>
      <c r="J129" s="4">
        <v>275.3</v>
      </c>
      <c r="K129" s="4">
        <f>I129+J129</f>
        <v>1033.8</v>
      </c>
      <c r="L129" s="4">
        <v>999.3</v>
      </c>
      <c r="M129" s="4">
        <v>219.8</v>
      </c>
      <c r="N129" s="4">
        <f>L129+M129</f>
        <v>1219.1</v>
      </c>
      <c r="O129" s="4">
        <v>356.8</v>
      </c>
      <c r="P129" s="4">
        <v>7.1</v>
      </c>
      <c r="Q129" s="4">
        <f>O129+P129</f>
        <v>363.90000000000003</v>
      </c>
      <c r="R129" s="4">
        <v>629.8</v>
      </c>
      <c r="S129" s="4">
        <v>228.6</v>
      </c>
      <c r="T129" s="4">
        <f>R129+S129</f>
        <v>858.4</v>
      </c>
      <c r="U129" s="4"/>
      <c r="V129" s="4"/>
      <c r="W129" s="4">
        <f t="shared" si="53"/>
        <v>0</v>
      </c>
      <c r="X129" s="4">
        <f t="shared" si="38"/>
        <v>4250.6</v>
      </c>
      <c r="Y129" s="4">
        <f t="shared" si="39"/>
        <v>1277.5</v>
      </c>
      <c r="Z129" s="2">
        <f t="shared" si="40"/>
        <v>5528.099999999999</v>
      </c>
    </row>
    <row r="130" spans="2:26" ht="15">
      <c r="B130" s="9" t="s">
        <v>10</v>
      </c>
      <c r="C130" s="3">
        <v>0</v>
      </c>
      <c r="D130" s="4">
        <v>0</v>
      </c>
      <c r="E130" s="2">
        <f>C130+D130</f>
        <v>0</v>
      </c>
      <c r="F130" s="4">
        <v>21.3</v>
      </c>
      <c r="G130" s="4">
        <v>7.7</v>
      </c>
      <c r="H130" s="2">
        <f>F130+G130</f>
        <v>29</v>
      </c>
      <c r="I130" s="4">
        <v>334.8</v>
      </c>
      <c r="J130" s="4">
        <v>121.5</v>
      </c>
      <c r="K130" s="4">
        <f>I130+J130</f>
        <v>456.3</v>
      </c>
      <c r="L130" s="4">
        <v>4.4</v>
      </c>
      <c r="M130" s="4">
        <v>1.6</v>
      </c>
      <c r="N130" s="4">
        <f>L130+M130</f>
        <v>6</v>
      </c>
      <c r="O130" s="4">
        <v>217.9</v>
      </c>
      <c r="P130" s="4">
        <v>32.2</v>
      </c>
      <c r="Q130" s="4">
        <f>O130+P130</f>
        <v>250.10000000000002</v>
      </c>
      <c r="R130" s="4"/>
      <c r="S130" s="4"/>
      <c r="T130" s="4">
        <f>R130+S130</f>
        <v>0</v>
      </c>
      <c r="U130" s="4"/>
      <c r="V130" s="4"/>
      <c r="W130" s="4">
        <f t="shared" si="53"/>
        <v>0</v>
      </c>
      <c r="X130" s="4">
        <f t="shared" si="38"/>
        <v>578.4</v>
      </c>
      <c r="Y130" s="4">
        <f t="shared" si="39"/>
        <v>163</v>
      </c>
      <c r="Z130" s="2">
        <f t="shared" si="40"/>
        <v>741.4000000000001</v>
      </c>
    </row>
    <row r="131" spans="2:26" ht="15">
      <c r="B131" s="9" t="s">
        <v>11</v>
      </c>
      <c r="C131" s="3">
        <v>386.4</v>
      </c>
      <c r="D131" s="4">
        <v>140.3</v>
      </c>
      <c r="E131" s="2">
        <f>C131+D131</f>
        <v>526.7</v>
      </c>
      <c r="F131" s="4">
        <v>205.7</v>
      </c>
      <c r="G131" s="4">
        <v>74.7</v>
      </c>
      <c r="H131" s="2">
        <f>F131+G131</f>
        <v>280.4</v>
      </c>
      <c r="I131" s="4">
        <v>162</v>
      </c>
      <c r="J131" s="4">
        <v>58.8</v>
      </c>
      <c r="K131" s="4">
        <f>I131+J131</f>
        <v>220.8</v>
      </c>
      <c r="L131" s="4">
        <v>92</v>
      </c>
      <c r="M131" s="4">
        <v>28.4</v>
      </c>
      <c r="N131" s="4">
        <f>L131+M131</f>
        <v>120.4</v>
      </c>
      <c r="O131" s="4">
        <v>81</v>
      </c>
      <c r="P131" s="4">
        <v>28.4</v>
      </c>
      <c r="Q131" s="4">
        <f>O131+P131</f>
        <v>109.4</v>
      </c>
      <c r="R131" s="4"/>
      <c r="S131" s="4"/>
      <c r="T131" s="4">
        <f>R131+S131</f>
        <v>0</v>
      </c>
      <c r="U131" s="4"/>
      <c r="V131" s="4"/>
      <c r="W131" s="4">
        <f t="shared" si="53"/>
        <v>0</v>
      </c>
      <c r="X131" s="4">
        <f t="shared" si="38"/>
        <v>927.1</v>
      </c>
      <c r="Y131" s="4">
        <f t="shared" si="39"/>
        <v>330.6</v>
      </c>
      <c r="Z131" s="2">
        <f t="shared" si="40"/>
        <v>1257.7</v>
      </c>
    </row>
    <row r="132" spans="2:26" ht="15">
      <c r="B132" s="9" t="s">
        <v>13</v>
      </c>
      <c r="C132" s="3">
        <v>243.9</v>
      </c>
      <c r="D132" s="4">
        <v>88.5</v>
      </c>
      <c r="E132" s="2">
        <f>C132+D132</f>
        <v>332.4</v>
      </c>
      <c r="F132" s="4">
        <v>175.4</v>
      </c>
      <c r="G132" s="4">
        <v>63.7</v>
      </c>
      <c r="H132" s="2">
        <f>F132+G132</f>
        <v>239.10000000000002</v>
      </c>
      <c r="I132" s="4">
        <v>108</v>
      </c>
      <c r="J132" s="4">
        <v>39.2</v>
      </c>
      <c r="K132" s="4">
        <f>I132+J132</f>
        <v>147.2</v>
      </c>
      <c r="L132" s="4">
        <v>103.7</v>
      </c>
      <c r="M132" s="4">
        <v>37.6</v>
      </c>
      <c r="N132" s="4">
        <f>L132+M132</f>
        <v>141.3</v>
      </c>
      <c r="O132" s="4">
        <v>70.3</v>
      </c>
      <c r="P132" s="4">
        <v>25.5</v>
      </c>
      <c r="Q132" s="4">
        <f>O132+P132</f>
        <v>95.8</v>
      </c>
      <c r="R132" s="4">
        <v>0</v>
      </c>
      <c r="S132" s="4">
        <v>7</v>
      </c>
      <c r="T132" s="4">
        <f>R132+S132</f>
        <v>7</v>
      </c>
      <c r="U132" s="4"/>
      <c r="V132" s="4"/>
      <c r="W132" s="4">
        <f t="shared" si="53"/>
        <v>0</v>
      </c>
      <c r="X132" s="4">
        <f t="shared" si="38"/>
        <v>701.3</v>
      </c>
      <c r="Y132" s="4">
        <f t="shared" si="39"/>
        <v>261.5</v>
      </c>
      <c r="Z132" s="2">
        <f t="shared" si="40"/>
        <v>962.8000000000001</v>
      </c>
    </row>
    <row r="133" spans="2:26" ht="18.75">
      <c r="B133" s="22" t="s">
        <v>37</v>
      </c>
      <c r="C133" s="23">
        <f aca="true" t="shared" si="65" ref="C133:Z133">SUM(C134:C137)</f>
        <v>1450.9</v>
      </c>
      <c r="D133" s="23">
        <f t="shared" si="65"/>
        <v>526.7</v>
      </c>
      <c r="E133" s="23">
        <f t="shared" si="65"/>
        <v>1977.6000000000001</v>
      </c>
      <c r="F133" s="23">
        <f t="shared" si="65"/>
        <v>2120.1</v>
      </c>
      <c r="G133" s="23">
        <f t="shared" si="65"/>
        <v>769.6</v>
      </c>
      <c r="H133" s="23">
        <f t="shared" si="65"/>
        <v>2889.7</v>
      </c>
      <c r="I133" s="23">
        <f t="shared" si="65"/>
        <v>1842.6</v>
      </c>
      <c r="J133" s="23">
        <f t="shared" si="65"/>
        <v>668.9000000000001</v>
      </c>
      <c r="K133" s="23">
        <f t="shared" si="65"/>
        <v>2511.5</v>
      </c>
      <c r="L133" s="23">
        <f t="shared" si="65"/>
        <v>2213.1</v>
      </c>
      <c r="M133" s="23">
        <f t="shared" si="65"/>
        <v>267</v>
      </c>
      <c r="N133" s="23">
        <f t="shared" si="65"/>
        <v>2480.1</v>
      </c>
      <c r="O133" s="23">
        <f t="shared" si="65"/>
        <v>903</v>
      </c>
      <c r="P133" s="23">
        <f t="shared" si="65"/>
        <v>69</v>
      </c>
      <c r="Q133" s="23">
        <f t="shared" si="65"/>
        <v>972</v>
      </c>
      <c r="R133" s="23">
        <f t="shared" si="65"/>
        <v>42.7</v>
      </c>
      <c r="S133" s="23">
        <f t="shared" si="65"/>
        <v>20.9</v>
      </c>
      <c r="T133" s="23">
        <f t="shared" si="65"/>
        <v>63.599999999999994</v>
      </c>
      <c r="U133" s="23">
        <f t="shared" si="65"/>
        <v>219.6</v>
      </c>
      <c r="V133" s="23">
        <f t="shared" si="65"/>
        <v>57.3</v>
      </c>
      <c r="W133" s="23">
        <f t="shared" si="65"/>
        <v>276.9</v>
      </c>
      <c r="X133" s="23">
        <f t="shared" si="65"/>
        <v>8791.999999999998</v>
      </c>
      <c r="Y133" s="23">
        <f t="shared" si="65"/>
        <v>2379.4</v>
      </c>
      <c r="Z133" s="23">
        <f t="shared" si="65"/>
        <v>11171.399999999998</v>
      </c>
    </row>
    <row r="134" spans="2:26" ht="15">
      <c r="B134" s="9" t="s">
        <v>50</v>
      </c>
      <c r="C134" s="3">
        <v>1450.9</v>
      </c>
      <c r="D134" s="4">
        <v>526.7</v>
      </c>
      <c r="E134" s="2">
        <f>C134+D134</f>
        <v>1977.6000000000001</v>
      </c>
      <c r="F134" s="4">
        <v>2063.6</v>
      </c>
      <c r="G134" s="4">
        <v>749.1</v>
      </c>
      <c r="H134" s="2">
        <f>F134+G134</f>
        <v>2812.7</v>
      </c>
      <c r="I134" s="4">
        <v>1609.3</v>
      </c>
      <c r="J134" s="4">
        <v>584.2</v>
      </c>
      <c r="K134" s="4">
        <f>I134+J134</f>
        <v>2193.5</v>
      </c>
      <c r="L134" s="4">
        <v>1942.6</v>
      </c>
      <c r="M134" s="4">
        <v>250</v>
      </c>
      <c r="N134" s="4">
        <f>L134+M134</f>
        <v>2192.6</v>
      </c>
      <c r="O134" s="4">
        <v>685.4</v>
      </c>
      <c r="P134" s="4">
        <v>0</v>
      </c>
      <c r="Q134" s="4">
        <f>O134+P134</f>
        <v>685.4</v>
      </c>
      <c r="R134" s="4"/>
      <c r="S134" s="4"/>
      <c r="T134" s="4">
        <f>R134+S134</f>
        <v>0</v>
      </c>
      <c r="U134" s="4"/>
      <c r="V134" s="4"/>
      <c r="W134" s="4">
        <f t="shared" si="53"/>
        <v>0</v>
      </c>
      <c r="X134" s="4">
        <f t="shared" si="38"/>
        <v>7751.799999999999</v>
      </c>
      <c r="Y134" s="4">
        <f t="shared" si="39"/>
        <v>2110</v>
      </c>
      <c r="Z134" s="2">
        <f t="shared" si="40"/>
        <v>9861.8</v>
      </c>
    </row>
    <row r="135" spans="2:26" ht="15">
      <c r="B135" s="9" t="s">
        <v>10</v>
      </c>
      <c r="C135" s="3">
        <v>0</v>
      </c>
      <c r="D135" s="4">
        <v>0</v>
      </c>
      <c r="E135" s="2">
        <f>C135+D135</f>
        <v>0</v>
      </c>
      <c r="F135" s="4">
        <v>0</v>
      </c>
      <c r="G135" s="4">
        <v>0</v>
      </c>
      <c r="H135" s="2">
        <f>F135+G135</f>
        <v>0</v>
      </c>
      <c r="I135" s="4"/>
      <c r="J135" s="4"/>
      <c r="K135" s="4">
        <f>I135+J135</f>
        <v>0</v>
      </c>
      <c r="L135" s="4"/>
      <c r="M135" s="4"/>
      <c r="N135" s="4">
        <f>L135+M135</f>
        <v>0</v>
      </c>
      <c r="O135" s="4"/>
      <c r="P135" s="4"/>
      <c r="Q135" s="4">
        <f>O135+P135</f>
        <v>0</v>
      </c>
      <c r="R135" s="4">
        <v>0</v>
      </c>
      <c r="S135" s="4">
        <v>11</v>
      </c>
      <c r="T135" s="4">
        <f>R135+S135</f>
        <v>11</v>
      </c>
      <c r="U135" s="4"/>
      <c r="V135" s="4"/>
      <c r="W135" s="4">
        <f t="shared" si="53"/>
        <v>0</v>
      </c>
      <c r="X135" s="4">
        <f aca="true" t="shared" si="66" ref="X135:X144">O135+L135+I135+F135+C135+R135+U135</f>
        <v>0</v>
      </c>
      <c r="Y135" s="4">
        <f aca="true" t="shared" si="67" ref="Y135:Y144">P135+M135+J135+G135+D135+S135+V135</f>
        <v>11</v>
      </c>
      <c r="Z135" s="2">
        <f aca="true" t="shared" si="68" ref="Z135:Z144">Q135+N135+K135+H135+E135+T135+W135</f>
        <v>11</v>
      </c>
    </row>
    <row r="136" spans="2:26" ht="15">
      <c r="B136" s="9" t="s">
        <v>11</v>
      </c>
      <c r="C136" s="3">
        <v>0</v>
      </c>
      <c r="D136" s="4">
        <v>0</v>
      </c>
      <c r="E136" s="2">
        <f>C136+D136</f>
        <v>0</v>
      </c>
      <c r="F136" s="4">
        <v>0</v>
      </c>
      <c r="G136" s="4">
        <v>0</v>
      </c>
      <c r="H136" s="2">
        <f>F136+G136</f>
        <v>0</v>
      </c>
      <c r="I136" s="4">
        <v>10.1</v>
      </c>
      <c r="J136" s="4">
        <v>3.7</v>
      </c>
      <c r="K136" s="4">
        <f>I136+J136</f>
        <v>13.8</v>
      </c>
      <c r="L136" s="4">
        <v>135.1</v>
      </c>
      <c r="M136" s="4">
        <v>17</v>
      </c>
      <c r="N136" s="4">
        <f>L136+M136</f>
        <v>152.1</v>
      </c>
      <c r="O136" s="4">
        <v>122.2</v>
      </c>
      <c r="P136" s="4">
        <v>34.4</v>
      </c>
      <c r="Q136" s="4">
        <f>O136+P136</f>
        <v>156.6</v>
      </c>
      <c r="R136" s="4">
        <v>27.4</v>
      </c>
      <c r="S136" s="4">
        <v>9.9</v>
      </c>
      <c r="T136" s="4">
        <f>R136+S136</f>
        <v>37.3</v>
      </c>
      <c r="U136" s="4">
        <v>118.1</v>
      </c>
      <c r="V136" s="4">
        <v>42.9</v>
      </c>
      <c r="W136" s="4">
        <f t="shared" si="53"/>
        <v>161</v>
      </c>
      <c r="X136" s="4">
        <f t="shared" si="66"/>
        <v>412.9</v>
      </c>
      <c r="Y136" s="4">
        <f t="shared" si="67"/>
        <v>107.9</v>
      </c>
      <c r="Z136" s="2">
        <f t="shared" si="68"/>
        <v>520.8</v>
      </c>
    </row>
    <row r="137" spans="2:26" ht="15">
      <c r="B137" s="9" t="s">
        <v>13</v>
      </c>
      <c r="C137" s="3">
        <v>0</v>
      </c>
      <c r="D137" s="4">
        <v>0</v>
      </c>
      <c r="E137" s="2">
        <f>C137+D137</f>
        <v>0</v>
      </c>
      <c r="F137" s="4">
        <v>56.5</v>
      </c>
      <c r="G137" s="4">
        <v>20.5</v>
      </c>
      <c r="H137" s="2">
        <f>F137+G137</f>
        <v>77</v>
      </c>
      <c r="I137" s="4">
        <v>223.2</v>
      </c>
      <c r="J137" s="4">
        <v>81</v>
      </c>
      <c r="K137" s="4">
        <f>I137+J137</f>
        <v>304.2</v>
      </c>
      <c r="L137" s="4">
        <v>135.4</v>
      </c>
      <c r="M137" s="4">
        <v>0</v>
      </c>
      <c r="N137" s="4">
        <f>L137+M137</f>
        <v>135.4</v>
      </c>
      <c r="O137" s="4">
        <v>95.4</v>
      </c>
      <c r="P137" s="4">
        <v>34.6</v>
      </c>
      <c r="Q137" s="4">
        <f>O137+P137</f>
        <v>130</v>
      </c>
      <c r="R137" s="4">
        <v>15.3</v>
      </c>
      <c r="S137" s="4">
        <v>0</v>
      </c>
      <c r="T137" s="4">
        <f>R137+S137</f>
        <v>15.3</v>
      </c>
      <c r="U137" s="4">
        <v>101.5</v>
      </c>
      <c r="V137" s="4">
        <v>14.4</v>
      </c>
      <c r="W137" s="4">
        <f t="shared" si="53"/>
        <v>115.9</v>
      </c>
      <c r="X137" s="4">
        <f t="shared" si="66"/>
        <v>627.3</v>
      </c>
      <c r="Y137" s="4">
        <f t="shared" si="67"/>
        <v>150.5</v>
      </c>
      <c r="Z137" s="2">
        <f t="shared" si="68"/>
        <v>777.7999999999998</v>
      </c>
    </row>
    <row r="138" spans="2:26" ht="18.75">
      <c r="B138" s="22" t="s">
        <v>44</v>
      </c>
      <c r="C138" s="23">
        <f aca="true" t="shared" si="69" ref="C138:Z138">SUM(C139:C144)</f>
        <v>0</v>
      </c>
      <c r="D138" s="23">
        <f t="shared" si="69"/>
        <v>5.7</v>
      </c>
      <c r="E138" s="23">
        <f t="shared" si="69"/>
        <v>5.7</v>
      </c>
      <c r="F138" s="23">
        <f t="shared" si="69"/>
        <v>666.1999999999999</v>
      </c>
      <c r="G138" s="23">
        <f t="shared" si="69"/>
        <v>241.60000000000002</v>
      </c>
      <c r="H138" s="23">
        <f t="shared" si="69"/>
        <v>907.8000000000002</v>
      </c>
      <c r="I138" s="23">
        <f t="shared" si="69"/>
        <v>3953.6000000000004</v>
      </c>
      <c r="J138" s="23">
        <f t="shared" si="69"/>
        <v>1207.2</v>
      </c>
      <c r="K138" s="23">
        <f t="shared" si="69"/>
        <v>5160.799999999999</v>
      </c>
      <c r="L138" s="23">
        <f t="shared" si="69"/>
        <v>4143.8</v>
      </c>
      <c r="M138" s="23">
        <f t="shared" si="69"/>
        <v>2029.0999999999997</v>
      </c>
      <c r="N138" s="23">
        <f t="shared" si="69"/>
        <v>6172.900000000001</v>
      </c>
      <c r="O138" s="23">
        <f t="shared" si="69"/>
        <v>2170.0000000000005</v>
      </c>
      <c r="P138" s="23">
        <f t="shared" si="69"/>
        <v>778.4</v>
      </c>
      <c r="Q138" s="23">
        <f t="shared" si="69"/>
        <v>2948.4</v>
      </c>
      <c r="R138" s="23">
        <f t="shared" si="69"/>
        <v>751.9</v>
      </c>
      <c r="S138" s="23">
        <f t="shared" si="69"/>
        <v>420.9</v>
      </c>
      <c r="T138" s="23">
        <f t="shared" si="69"/>
        <v>1172.8</v>
      </c>
      <c r="U138" s="23">
        <f t="shared" si="69"/>
        <v>1580.6000000000001</v>
      </c>
      <c r="V138" s="23">
        <f t="shared" si="69"/>
        <v>461.8</v>
      </c>
      <c r="W138" s="23">
        <f t="shared" si="69"/>
        <v>2042.4000000000003</v>
      </c>
      <c r="X138" s="23">
        <f t="shared" si="69"/>
        <v>13266.1</v>
      </c>
      <c r="Y138" s="23">
        <f t="shared" si="69"/>
        <v>5144.699999999999</v>
      </c>
      <c r="Z138" s="23">
        <f t="shared" si="69"/>
        <v>18410.800000000007</v>
      </c>
    </row>
    <row r="139" spans="2:26" ht="15">
      <c r="B139" s="9" t="s">
        <v>50</v>
      </c>
      <c r="C139" s="3">
        <v>0</v>
      </c>
      <c r="D139" s="4">
        <v>0</v>
      </c>
      <c r="E139" s="2">
        <f aca="true" t="shared" si="70" ref="E139:E144">C139+D139</f>
        <v>0</v>
      </c>
      <c r="F139" s="4">
        <v>578.1</v>
      </c>
      <c r="G139" s="4">
        <v>209.8</v>
      </c>
      <c r="H139" s="2">
        <f aca="true" t="shared" si="71" ref="H139:H144">F139+G139</f>
        <v>787.9000000000001</v>
      </c>
      <c r="I139" s="4">
        <v>3206.8</v>
      </c>
      <c r="J139" s="4">
        <v>1164</v>
      </c>
      <c r="K139" s="4">
        <f aca="true" t="shared" si="72" ref="K139:K144">I139+J139</f>
        <v>4370.8</v>
      </c>
      <c r="L139" s="4">
        <v>3488</v>
      </c>
      <c r="M139" s="4">
        <v>1721.1</v>
      </c>
      <c r="N139" s="4">
        <f aca="true" t="shared" si="73" ref="N139:N144">L139+M139</f>
        <v>5209.1</v>
      </c>
      <c r="O139" s="4">
        <v>1241</v>
      </c>
      <c r="P139" s="4">
        <v>388.5</v>
      </c>
      <c r="Q139" s="4">
        <f aca="true" t="shared" si="74" ref="Q139:Q144">O139+P139</f>
        <v>1629.5</v>
      </c>
      <c r="R139" s="4"/>
      <c r="S139" s="4">
        <v>212.6</v>
      </c>
      <c r="T139" s="4">
        <f aca="true" t="shared" si="75" ref="T139:T144">R139+S139</f>
        <v>212.6</v>
      </c>
      <c r="U139" s="4"/>
      <c r="V139" s="4"/>
      <c r="W139" s="4">
        <f t="shared" si="53"/>
        <v>0</v>
      </c>
      <c r="X139" s="4">
        <f t="shared" si="66"/>
        <v>8513.9</v>
      </c>
      <c r="Y139" s="4">
        <f t="shared" si="67"/>
        <v>3696</v>
      </c>
      <c r="Z139" s="2">
        <f>Q139+N139+K139+H139+E139+T139+W139</f>
        <v>12209.900000000001</v>
      </c>
    </row>
    <row r="140" spans="2:26" ht="15">
      <c r="B140" s="9" t="s">
        <v>10</v>
      </c>
      <c r="C140" s="3">
        <v>0</v>
      </c>
      <c r="D140" s="4">
        <v>0</v>
      </c>
      <c r="E140" s="2">
        <f t="shared" si="70"/>
        <v>0</v>
      </c>
      <c r="F140" s="4">
        <v>54.9</v>
      </c>
      <c r="G140" s="4">
        <v>19.8</v>
      </c>
      <c r="H140" s="2">
        <f t="shared" si="71"/>
        <v>74.7</v>
      </c>
      <c r="I140" s="4">
        <v>54.8</v>
      </c>
      <c r="J140" s="4">
        <v>19.9</v>
      </c>
      <c r="K140" s="4">
        <f t="shared" si="72"/>
        <v>74.69999999999999</v>
      </c>
      <c r="L140" s="4">
        <v>54.9</v>
      </c>
      <c r="M140" s="4">
        <v>19.8</v>
      </c>
      <c r="N140" s="4">
        <f t="shared" si="73"/>
        <v>74.7</v>
      </c>
      <c r="O140" s="4">
        <v>54.9</v>
      </c>
      <c r="P140" s="4">
        <v>19.8</v>
      </c>
      <c r="Q140" s="4">
        <f t="shared" si="74"/>
        <v>74.7</v>
      </c>
      <c r="R140" s="4">
        <v>80.8</v>
      </c>
      <c r="S140" s="4">
        <v>40</v>
      </c>
      <c r="T140" s="4">
        <f t="shared" si="75"/>
        <v>120.8</v>
      </c>
      <c r="U140" s="4">
        <v>447.2</v>
      </c>
      <c r="V140" s="4">
        <v>162.4</v>
      </c>
      <c r="W140" s="4">
        <f t="shared" si="53"/>
        <v>609.6</v>
      </c>
      <c r="X140" s="4">
        <f t="shared" si="66"/>
        <v>747.5</v>
      </c>
      <c r="Y140" s="4">
        <f t="shared" si="67"/>
        <v>281.7</v>
      </c>
      <c r="Z140" s="2">
        <f t="shared" si="68"/>
        <v>1029.2</v>
      </c>
    </row>
    <row r="141" spans="2:26" ht="15">
      <c r="B141" s="9" t="s">
        <v>11</v>
      </c>
      <c r="C141" s="3">
        <v>0</v>
      </c>
      <c r="D141" s="4">
        <v>5.7</v>
      </c>
      <c r="E141" s="2">
        <f t="shared" si="70"/>
        <v>5.7</v>
      </c>
      <c r="F141" s="4">
        <v>15.8</v>
      </c>
      <c r="G141" s="4">
        <v>5.7</v>
      </c>
      <c r="H141" s="2">
        <f t="shared" si="71"/>
        <v>21.5</v>
      </c>
      <c r="I141" s="4">
        <v>15.8</v>
      </c>
      <c r="J141" s="4">
        <v>5.7</v>
      </c>
      <c r="K141" s="4">
        <f t="shared" si="72"/>
        <v>21.5</v>
      </c>
      <c r="L141" s="4">
        <v>285.8</v>
      </c>
      <c r="M141" s="4">
        <v>103.8</v>
      </c>
      <c r="N141" s="4">
        <f t="shared" si="73"/>
        <v>389.6</v>
      </c>
      <c r="O141" s="4">
        <v>377.9</v>
      </c>
      <c r="P141" s="4">
        <v>175.7</v>
      </c>
      <c r="Q141" s="4">
        <f t="shared" si="74"/>
        <v>553.5999999999999</v>
      </c>
      <c r="R141" s="4">
        <v>441</v>
      </c>
      <c r="S141" s="4">
        <v>160.1</v>
      </c>
      <c r="T141" s="4">
        <f t="shared" si="75"/>
        <v>601.1</v>
      </c>
      <c r="U141" s="4">
        <v>378.3</v>
      </c>
      <c r="V141" s="4">
        <v>156.4</v>
      </c>
      <c r="W141" s="4">
        <f t="shared" si="53"/>
        <v>534.7</v>
      </c>
      <c r="X141" s="4">
        <f t="shared" si="66"/>
        <v>1514.6</v>
      </c>
      <c r="Y141" s="4">
        <f t="shared" si="67"/>
        <v>613.0999999999999</v>
      </c>
      <c r="Z141" s="2">
        <f t="shared" si="68"/>
        <v>2127.7</v>
      </c>
    </row>
    <row r="142" spans="2:26" ht="15">
      <c r="B142" s="9" t="s">
        <v>12</v>
      </c>
      <c r="C142" s="3">
        <v>0</v>
      </c>
      <c r="D142" s="4">
        <v>0</v>
      </c>
      <c r="E142" s="2">
        <f t="shared" si="70"/>
        <v>0</v>
      </c>
      <c r="F142" s="4">
        <v>0</v>
      </c>
      <c r="G142" s="4">
        <v>0</v>
      </c>
      <c r="H142" s="2">
        <f t="shared" si="71"/>
        <v>0</v>
      </c>
      <c r="I142" s="4">
        <v>627.7</v>
      </c>
      <c r="J142" s="4">
        <v>0</v>
      </c>
      <c r="K142" s="4">
        <f t="shared" si="72"/>
        <v>627.7</v>
      </c>
      <c r="L142" s="4">
        <v>297.7</v>
      </c>
      <c r="M142" s="4">
        <v>108.1</v>
      </c>
      <c r="N142" s="4">
        <f t="shared" si="73"/>
        <v>405.79999999999995</v>
      </c>
      <c r="O142" s="4">
        <v>478.8</v>
      </c>
      <c r="P142" s="4">
        <v>188.1</v>
      </c>
      <c r="Q142" s="4">
        <f t="shared" si="74"/>
        <v>666.9</v>
      </c>
      <c r="R142" s="4">
        <v>22.7</v>
      </c>
      <c r="S142" s="4">
        <v>8.2</v>
      </c>
      <c r="T142" s="4">
        <f t="shared" si="75"/>
        <v>30.9</v>
      </c>
      <c r="U142" s="4">
        <v>393.9</v>
      </c>
      <c r="V142" s="4">
        <v>143</v>
      </c>
      <c r="W142" s="4">
        <f t="shared" si="53"/>
        <v>536.9</v>
      </c>
      <c r="X142" s="4">
        <f t="shared" si="66"/>
        <v>1820.8000000000002</v>
      </c>
      <c r="Y142" s="4">
        <f t="shared" si="67"/>
        <v>447.4</v>
      </c>
      <c r="Z142" s="2">
        <f t="shared" si="68"/>
        <v>2268.2</v>
      </c>
    </row>
    <row r="143" spans="2:26" ht="15">
      <c r="B143" s="9" t="s">
        <v>13</v>
      </c>
      <c r="C143" s="3">
        <v>0</v>
      </c>
      <c r="D143" s="4">
        <v>0</v>
      </c>
      <c r="E143" s="2">
        <f t="shared" si="70"/>
        <v>0</v>
      </c>
      <c r="F143" s="4">
        <v>0</v>
      </c>
      <c r="G143" s="4">
        <v>0</v>
      </c>
      <c r="H143" s="2">
        <f t="shared" si="71"/>
        <v>0</v>
      </c>
      <c r="I143" s="4">
        <v>31.1</v>
      </c>
      <c r="J143" s="4">
        <v>11.3</v>
      </c>
      <c r="K143" s="4">
        <f t="shared" si="72"/>
        <v>42.400000000000006</v>
      </c>
      <c r="L143" s="4"/>
      <c r="M143" s="4">
        <v>70</v>
      </c>
      <c r="N143" s="4">
        <f t="shared" si="73"/>
        <v>70</v>
      </c>
      <c r="O143" s="4"/>
      <c r="P143" s="4"/>
      <c r="Q143" s="4">
        <f t="shared" si="74"/>
        <v>0</v>
      </c>
      <c r="R143" s="4"/>
      <c r="S143" s="4"/>
      <c r="T143" s="4">
        <f t="shared" si="75"/>
        <v>0</v>
      </c>
      <c r="U143" s="4"/>
      <c r="V143" s="4"/>
      <c r="W143" s="4">
        <f t="shared" si="53"/>
        <v>0</v>
      </c>
      <c r="X143" s="4">
        <f t="shared" si="66"/>
        <v>31.1</v>
      </c>
      <c r="Y143" s="4">
        <f t="shared" si="67"/>
        <v>81.3</v>
      </c>
      <c r="Z143" s="2">
        <f t="shared" si="68"/>
        <v>112.4</v>
      </c>
    </row>
    <row r="144" spans="2:26" ht="15">
      <c r="B144" s="9" t="s">
        <v>14</v>
      </c>
      <c r="C144" s="3">
        <v>0</v>
      </c>
      <c r="D144" s="4">
        <v>0</v>
      </c>
      <c r="E144" s="2">
        <f t="shared" si="70"/>
        <v>0</v>
      </c>
      <c r="F144" s="4">
        <v>17.4</v>
      </c>
      <c r="G144" s="4">
        <v>6.3</v>
      </c>
      <c r="H144" s="2">
        <f t="shared" si="71"/>
        <v>23.7</v>
      </c>
      <c r="I144" s="4">
        <v>17.4</v>
      </c>
      <c r="J144" s="4">
        <v>6.3</v>
      </c>
      <c r="K144" s="4">
        <f t="shared" si="72"/>
        <v>23.7</v>
      </c>
      <c r="L144" s="4">
        <v>17.4</v>
      </c>
      <c r="M144" s="4">
        <v>6.3</v>
      </c>
      <c r="N144" s="4">
        <f t="shared" si="73"/>
        <v>23.7</v>
      </c>
      <c r="O144" s="4">
        <v>17.4</v>
      </c>
      <c r="P144" s="4">
        <v>6.3</v>
      </c>
      <c r="Q144" s="4">
        <f t="shared" si="74"/>
        <v>23.7</v>
      </c>
      <c r="R144" s="4">
        <v>207.4</v>
      </c>
      <c r="S144" s="4">
        <v>0</v>
      </c>
      <c r="T144" s="4">
        <f t="shared" si="75"/>
        <v>207.4</v>
      </c>
      <c r="U144" s="4">
        <v>361.2</v>
      </c>
      <c r="V144" s="4"/>
      <c r="W144" s="4">
        <f t="shared" si="53"/>
        <v>361.2</v>
      </c>
      <c r="X144" s="4">
        <f t="shared" si="66"/>
        <v>638.2</v>
      </c>
      <c r="Y144" s="4">
        <f t="shared" si="67"/>
        <v>25.2</v>
      </c>
      <c r="Z144" s="2">
        <f t="shared" si="68"/>
        <v>663.4</v>
      </c>
    </row>
    <row r="145" spans="2:26" s="12" customFormat="1" ht="9.75"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8"/>
    </row>
    <row r="146" spans="2:26" ht="18.75">
      <c r="B146" s="19" t="s">
        <v>8</v>
      </c>
      <c r="C146" s="29">
        <f>C151+C155+C159</f>
        <v>43826.3</v>
      </c>
      <c r="D146" s="29">
        <f aca="true" t="shared" si="76" ref="D146:W146">D151+D155+D159</f>
        <v>16173.7</v>
      </c>
      <c r="E146" s="29">
        <f t="shared" si="76"/>
        <v>60000</v>
      </c>
      <c r="F146" s="29">
        <f t="shared" si="76"/>
        <v>51511.200000000004</v>
      </c>
      <c r="G146" s="29">
        <f t="shared" si="76"/>
        <v>18747.5</v>
      </c>
      <c r="H146" s="29">
        <f t="shared" si="76"/>
        <v>70258.70000000001</v>
      </c>
      <c r="I146" s="29">
        <f t="shared" si="76"/>
        <v>51166.8</v>
      </c>
      <c r="J146" s="29">
        <f t="shared" si="76"/>
        <v>18549</v>
      </c>
      <c r="K146" s="29">
        <f t="shared" si="76"/>
        <v>69715.8</v>
      </c>
      <c r="L146" s="29">
        <f t="shared" si="76"/>
        <v>55102</v>
      </c>
      <c r="M146" s="29">
        <f t="shared" si="76"/>
        <v>15598.999999999998</v>
      </c>
      <c r="N146" s="29">
        <f t="shared" si="76"/>
        <v>70701</v>
      </c>
      <c r="O146" s="29">
        <f t="shared" si="76"/>
        <v>30716.6</v>
      </c>
      <c r="P146" s="29">
        <f t="shared" si="76"/>
        <v>7074.299999999999</v>
      </c>
      <c r="Q146" s="29">
        <f t="shared" si="76"/>
        <v>37790.9</v>
      </c>
      <c r="R146" s="29">
        <f>R151+R155+R159</f>
        <v>22044.6</v>
      </c>
      <c r="S146" s="29">
        <f t="shared" si="76"/>
        <v>7998.200000000001</v>
      </c>
      <c r="T146" s="29">
        <f>T151+T155+T159</f>
        <v>30042.800000000003</v>
      </c>
      <c r="U146" s="29">
        <f t="shared" si="76"/>
        <v>8883.699999999999</v>
      </c>
      <c r="V146" s="29">
        <f t="shared" si="76"/>
        <v>2734.3999999999996</v>
      </c>
      <c r="W146" s="29">
        <f t="shared" si="76"/>
        <v>11618.099999999999</v>
      </c>
      <c r="X146" s="29">
        <f>X151+X155+X159</f>
        <v>263251.19999999995</v>
      </c>
      <c r="Y146" s="29">
        <f>Y151+Y155+Y159</f>
        <v>86876.1</v>
      </c>
      <c r="Z146" s="29">
        <f>Z151+Z155+Z159</f>
        <v>350127.3</v>
      </c>
    </row>
    <row r="147" spans="2:26" ht="15">
      <c r="B147" s="25" t="s">
        <v>43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7"/>
    </row>
    <row r="148" spans="2:26" s="12" customFormat="1" ht="9.75">
      <c r="B148" s="26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4"/>
    </row>
    <row r="149" spans="2:26" ht="15.75">
      <c r="B149" s="27" t="s">
        <v>48</v>
      </c>
      <c r="C149" s="4">
        <f aca="true" t="shared" si="77" ref="C149:Y150">C6+C12+C17+C24+C31+C37+C42+C47+C52+C57+C62+C67+C74+C79+C86+C91+C97+C102+C107+C114+C119+C124+C129+C134+C139</f>
        <v>29789.600000000006</v>
      </c>
      <c r="D149" s="4">
        <f t="shared" si="77"/>
        <v>10812.900000000001</v>
      </c>
      <c r="E149" s="4">
        <f t="shared" si="77"/>
        <v>40602.5</v>
      </c>
      <c r="F149" s="4">
        <f t="shared" si="77"/>
        <v>38803.4</v>
      </c>
      <c r="G149" s="4">
        <f t="shared" si="77"/>
        <v>14085.400000000001</v>
      </c>
      <c r="H149" s="4">
        <f t="shared" si="77"/>
        <v>52888.80000000001</v>
      </c>
      <c r="I149" s="4">
        <f t="shared" si="77"/>
        <v>35872</v>
      </c>
      <c r="J149" s="4">
        <f t="shared" si="77"/>
        <v>13016.499999999998</v>
      </c>
      <c r="K149" s="4">
        <f t="shared" si="77"/>
        <v>48888.50000000001</v>
      </c>
      <c r="L149" s="4">
        <f>L6+L12+L17+L24+L31+L37+L42+L47+L52+L57+L62+L67+L74+L79+L86+L91+L97+L102+L107+L114+L119+L124+L129+L134+L139</f>
        <v>47211.9</v>
      </c>
      <c r="M149" s="4">
        <f>M6+M12+M17+M24+M31+M37+M42+M47+M52+M57+M62+M67+M74+M79+M86+M91+M97+M102+M107+M114+M119+M124+M129+M134+M139</f>
        <v>12825.699999999999</v>
      </c>
      <c r="N149" s="4">
        <f t="shared" si="77"/>
        <v>60037.59999999999</v>
      </c>
      <c r="O149" s="4">
        <f t="shared" si="77"/>
        <v>17780.5</v>
      </c>
      <c r="P149" s="4">
        <f t="shared" si="77"/>
        <v>3409.8999999999996</v>
      </c>
      <c r="Q149" s="4">
        <f t="shared" si="77"/>
        <v>21190.400000000005</v>
      </c>
      <c r="R149" s="4">
        <f aca="true" t="shared" si="78" ref="R149:W150">R6+R12+R17+R24+R31+R37+R42+R47+R52+R57+R62+R67+R74+R79+R86+R91+R97+R102+R107+R114+R119+R124+R129+R134+R139</f>
        <v>12404.099999999999</v>
      </c>
      <c r="S149" s="4">
        <f t="shared" si="78"/>
        <v>4522.900000000001</v>
      </c>
      <c r="T149" s="4">
        <f t="shared" si="78"/>
        <v>16927</v>
      </c>
      <c r="U149" s="4">
        <f t="shared" si="78"/>
        <v>0</v>
      </c>
      <c r="V149" s="4">
        <f t="shared" si="78"/>
        <v>0</v>
      </c>
      <c r="W149" s="4">
        <f t="shared" si="78"/>
        <v>0</v>
      </c>
      <c r="X149" s="4">
        <f t="shared" si="77"/>
        <v>181861.49999999997</v>
      </c>
      <c r="Y149" s="4">
        <f>Y6+Y12+Y17+Y24+Y31+Y37+Y42+Y47+Y52+Y57+Y62+Y67+Y74+Y79+Y86+Y91+Y97+Y102+Y107+Y114+Y119+Y124+Y129+Y134+Y139</f>
        <v>58673.3</v>
      </c>
      <c r="Z149" s="23">
        <f>Z6+Z12+Z17+Z24+Z31+Z37+Z42+Z47+Z52+Z57+Z62+Z67+Z74+Z79+Z86+Z91+Z97+Z102+Z107+Z114+Z119+Z124+Z129+Z134+Z139</f>
        <v>240534.8</v>
      </c>
    </row>
    <row r="150" spans="2:26" ht="15.75">
      <c r="B150" s="27" t="s">
        <v>38</v>
      </c>
      <c r="C150" s="4">
        <f t="shared" si="77"/>
        <v>1842.4</v>
      </c>
      <c r="D150" s="4">
        <f t="shared" si="77"/>
        <v>769.3000000000001</v>
      </c>
      <c r="E150" s="4">
        <f t="shared" si="77"/>
        <v>2611.7</v>
      </c>
      <c r="F150" s="4">
        <f t="shared" si="77"/>
        <v>2481</v>
      </c>
      <c r="G150" s="4">
        <f t="shared" si="77"/>
        <v>900.1</v>
      </c>
      <c r="H150" s="4">
        <f t="shared" si="77"/>
        <v>3381.0999999999995</v>
      </c>
      <c r="I150" s="4">
        <f t="shared" si="77"/>
        <v>2717.3</v>
      </c>
      <c r="J150" s="4">
        <f t="shared" si="77"/>
        <v>1196.3</v>
      </c>
      <c r="K150" s="4">
        <f t="shared" si="77"/>
        <v>3913.6</v>
      </c>
      <c r="L150" s="4">
        <f>L7+L13+L18+L25+L32+L38+L43+L48+L53+L58+L63+L68+L75+L80+L87+L92+L98+L103+L108+L115+L120+L125+L130+L135+L140</f>
        <v>470.2</v>
      </c>
      <c r="M150" s="4">
        <f>M7+M13+M18+M25+M32+M38+M43+M48+M53+M58+M63+M68+M75+M80+M87+M92+M98+M103+M108+M115+M120+M125+M130+M135+M140</f>
        <v>362.8</v>
      </c>
      <c r="N150" s="4">
        <f t="shared" si="77"/>
        <v>833</v>
      </c>
      <c r="O150" s="4">
        <f t="shared" si="77"/>
        <v>3780.0000000000005</v>
      </c>
      <c r="P150" s="4">
        <f t="shared" si="77"/>
        <v>694.9</v>
      </c>
      <c r="Q150" s="4">
        <f t="shared" si="77"/>
        <v>4474.9</v>
      </c>
      <c r="R150" s="4">
        <f t="shared" si="78"/>
        <v>1665.6000000000001</v>
      </c>
      <c r="S150" s="4">
        <f t="shared" si="78"/>
        <v>818.8</v>
      </c>
      <c r="T150" s="4">
        <f t="shared" si="78"/>
        <v>2484.4</v>
      </c>
      <c r="U150" s="4">
        <f t="shared" si="78"/>
        <v>1934.6</v>
      </c>
      <c r="V150" s="4">
        <f t="shared" si="78"/>
        <v>599.3</v>
      </c>
      <c r="W150" s="4">
        <f t="shared" si="78"/>
        <v>2533.9</v>
      </c>
      <c r="X150" s="4">
        <f t="shared" si="77"/>
        <v>14891.1</v>
      </c>
      <c r="Y150" s="4">
        <f t="shared" si="77"/>
        <v>5341.5</v>
      </c>
      <c r="Z150" s="23">
        <f>Z7+Z13+Z18+Z25+Z32+Z38+Z43+Z48+Z53+Z58+Z63+Z68+Z75+Z80+Z87+Z92+Z98+Z103+Z108+Z115+Z120+Z125+Z130+Z135+Z140</f>
        <v>20232.600000000002</v>
      </c>
    </row>
    <row r="151" spans="2:26" ht="15.75">
      <c r="B151" s="28" t="s">
        <v>9</v>
      </c>
      <c r="C151" s="23">
        <f>C149+C150</f>
        <v>31632.000000000007</v>
      </c>
      <c r="D151" s="23">
        <f aca="true" t="shared" si="79" ref="D151:Y151">D149+D150</f>
        <v>11582.2</v>
      </c>
      <c r="E151" s="23">
        <f t="shared" si="79"/>
        <v>43214.2</v>
      </c>
      <c r="F151" s="23">
        <f t="shared" si="79"/>
        <v>41284.4</v>
      </c>
      <c r="G151" s="23">
        <f t="shared" si="79"/>
        <v>14985.500000000002</v>
      </c>
      <c r="H151" s="23">
        <f t="shared" si="79"/>
        <v>56269.90000000001</v>
      </c>
      <c r="I151" s="23">
        <f t="shared" si="79"/>
        <v>38589.3</v>
      </c>
      <c r="J151" s="23">
        <f t="shared" si="79"/>
        <v>14212.799999999997</v>
      </c>
      <c r="K151" s="23">
        <f t="shared" si="79"/>
        <v>52802.100000000006</v>
      </c>
      <c r="L151" s="23">
        <f t="shared" si="79"/>
        <v>47682.1</v>
      </c>
      <c r="M151" s="23">
        <f t="shared" si="79"/>
        <v>13188.499999999998</v>
      </c>
      <c r="N151" s="23">
        <f t="shared" si="79"/>
        <v>60870.59999999999</v>
      </c>
      <c r="O151" s="23">
        <f t="shared" si="79"/>
        <v>21560.5</v>
      </c>
      <c r="P151" s="23">
        <f t="shared" si="79"/>
        <v>4104.799999999999</v>
      </c>
      <c r="Q151" s="23">
        <f t="shared" si="79"/>
        <v>25665.300000000003</v>
      </c>
      <c r="R151" s="23">
        <f aca="true" t="shared" si="80" ref="R151:W151">R149+R150</f>
        <v>14069.699999999999</v>
      </c>
      <c r="S151" s="23">
        <f t="shared" si="80"/>
        <v>5341.700000000001</v>
      </c>
      <c r="T151" s="23">
        <f t="shared" si="80"/>
        <v>19411.4</v>
      </c>
      <c r="U151" s="23">
        <f t="shared" si="80"/>
        <v>1934.6</v>
      </c>
      <c r="V151" s="23">
        <f t="shared" si="80"/>
        <v>599.3</v>
      </c>
      <c r="W151" s="23">
        <f t="shared" si="80"/>
        <v>2533.9</v>
      </c>
      <c r="X151" s="23">
        <f t="shared" si="79"/>
        <v>196752.59999999998</v>
      </c>
      <c r="Y151" s="23">
        <f t="shared" si="79"/>
        <v>64014.8</v>
      </c>
      <c r="Z151" s="23">
        <f>Z149+Z150</f>
        <v>260767.4</v>
      </c>
    </row>
    <row r="152" spans="2:26" s="12" customFormat="1" ht="9.75"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2:26" ht="15.75">
      <c r="B153" s="27" t="s">
        <v>39</v>
      </c>
      <c r="C153" s="4">
        <f aca="true" t="shared" si="81" ref="C153:Y153">C8+C14+C19+C26+C33+C39+C44+C49+C54+C59+C64+C69+C76+C81+C88+C93+C99+C104+C109+C116+C121+C126+C131+C136+C141</f>
        <v>1294.6999999999998</v>
      </c>
      <c r="D153" s="4">
        <f t="shared" si="81"/>
        <v>512.5</v>
      </c>
      <c r="E153" s="4">
        <f t="shared" si="81"/>
        <v>1807.2000000000003</v>
      </c>
      <c r="F153" s="4">
        <f t="shared" si="81"/>
        <v>4182.6</v>
      </c>
      <c r="G153" s="4">
        <f t="shared" si="81"/>
        <v>1518</v>
      </c>
      <c r="H153" s="4">
        <f t="shared" si="81"/>
        <v>5700.599999999999</v>
      </c>
      <c r="I153" s="4">
        <f t="shared" si="81"/>
        <v>4354.2</v>
      </c>
      <c r="J153" s="4">
        <f t="shared" si="81"/>
        <v>1580.6000000000001</v>
      </c>
      <c r="K153" s="4">
        <f t="shared" si="81"/>
        <v>5934.800000000001</v>
      </c>
      <c r="L153" s="4">
        <f>L8+L14+L19+L26+L33+L39+L44+L49+L54+L59+L64+L69+L76+L81+L88+L93+L99+L104+L109+L116+L121+L126+L131+L136+L141</f>
        <v>2962.5000000000005</v>
      </c>
      <c r="M153" s="4">
        <f>M8+M14+M19+M26+M33+M39+M44+M49+M54+M59+M64+M69+M76+M81+M88+M93+M99+M104+M109+M116+M121+M126+M131+M136+M141</f>
        <v>807.2</v>
      </c>
      <c r="N153" s="4">
        <f t="shared" si="81"/>
        <v>3769.7000000000003</v>
      </c>
      <c r="O153" s="4">
        <f t="shared" si="81"/>
        <v>3488.3</v>
      </c>
      <c r="P153" s="4">
        <f t="shared" si="81"/>
        <v>1146</v>
      </c>
      <c r="Q153" s="4">
        <f t="shared" si="81"/>
        <v>4634.299999999999</v>
      </c>
      <c r="R153" s="4">
        <f aca="true" t="shared" si="82" ref="R153:W153">R8+R14+R19+R26+R33+R39+R44+R49+R54+R59+R64+R69+R76+R81+R88+R93+R99+R104+R109+R116+R121+R126+R131+R136+R141</f>
        <v>2406.8</v>
      </c>
      <c r="S153" s="4">
        <f t="shared" si="82"/>
        <v>821.6</v>
      </c>
      <c r="T153" s="4">
        <f t="shared" si="82"/>
        <v>3228.4</v>
      </c>
      <c r="U153" s="4">
        <f t="shared" si="82"/>
        <v>2448.1</v>
      </c>
      <c r="V153" s="4">
        <f t="shared" si="82"/>
        <v>835.6999999999999</v>
      </c>
      <c r="W153" s="4">
        <f t="shared" si="82"/>
        <v>3283.8</v>
      </c>
      <c r="X153" s="4">
        <f t="shared" si="81"/>
        <v>21137.199999999997</v>
      </c>
      <c r="Y153" s="4">
        <f t="shared" si="81"/>
        <v>7221.5999999999985</v>
      </c>
      <c r="Z153" s="2">
        <f>Z8+Z14+Z19+Z26+Z33+Z39+Z44+Z49+Z54+Z59+Z64+Z69+Z76+Z81+Z88+Z93+Z99+Z104+Z109+Z116+Z121+Z126+Z131+Z136+Z141</f>
        <v>28358.800000000003</v>
      </c>
    </row>
    <row r="154" spans="2:26" ht="15.75">
      <c r="B154" s="27" t="s">
        <v>40</v>
      </c>
      <c r="C154" s="4">
        <f aca="true" t="shared" si="83" ref="C154:Y154">C20+C27+C70+C82+C94+C110+C142</f>
        <v>1200.9</v>
      </c>
      <c r="D154" s="4">
        <f t="shared" si="83"/>
        <v>558.5</v>
      </c>
      <c r="E154" s="4">
        <f t="shared" si="83"/>
        <v>1759.4</v>
      </c>
      <c r="F154" s="4">
        <f t="shared" si="83"/>
        <v>85.19999999999999</v>
      </c>
      <c r="G154" s="4">
        <f t="shared" si="83"/>
        <v>80.9</v>
      </c>
      <c r="H154" s="4">
        <f t="shared" si="83"/>
        <v>166.1</v>
      </c>
      <c r="I154" s="4">
        <f t="shared" si="83"/>
        <v>1250.5</v>
      </c>
      <c r="J154" s="4">
        <f t="shared" si="83"/>
        <v>226.10000000000002</v>
      </c>
      <c r="K154" s="4">
        <f t="shared" si="83"/>
        <v>1476.6</v>
      </c>
      <c r="L154" s="4">
        <f t="shared" si="83"/>
        <v>518.1</v>
      </c>
      <c r="M154" s="4">
        <f t="shared" si="83"/>
        <v>188.1</v>
      </c>
      <c r="N154" s="4">
        <f t="shared" si="83"/>
        <v>706.1999999999999</v>
      </c>
      <c r="O154" s="4">
        <f t="shared" si="83"/>
        <v>1634.1999999999998</v>
      </c>
      <c r="P154" s="4">
        <f t="shared" si="83"/>
        <v>471.1</v>
      </c>
      <c r="Q154" s="4">
        <f t="shared" si="83"/>
        <v>2105.3</v>
      </c>
      <c r="R154" s="4">
        <f aca="true" t="shared" si="84" ref="R154:W154">R20+R27+R70+R82+R94+R110+R142</f>
        <v>2223.0999999999995</v>
      </c>
      <c r="S154" s="4">
        <f t="shared" si="84"/>
        <v>652.4000000000001</v>
      </c>
      <c r="T154" s="4">
        <f t="shared" si="84"/>
        <v>2875.4999999999995</v>
      </c>
      <c r="U154" s="4">
        <f t="shared" si="84"/>
        <v>1322.6</v>
      </c>
      <c r="V154" s="4">
        <f t="shared" si="84"/>
        <v>476.1</v>
      </c>
      <c r="W154" s="4">
        <f t="shared" si="84"/>
        <v>1798.6999999999998</v>
      </c>
      <c r="X154" s="4">
        <f t="shared" si="83"/>
        <v>8234.6</v>
      </c>
      <c r="Y154" s="4">
        <f t="shared" si="83"/>
        <v>2653.2000000000003</v>
      </c>
      <c r="Z154" s="2">
        <f>Z20+Z27+Z70+Z82+Z94+Z110+Z142</f>
        <v>10887.8</v>
      </c>
    </row>
    <row r="155" spans="2:26" ht="15.75">
      <c r="B155" s="28" t="s">
        <v>9</v>
      </c>
      <c r="C155" s="31">
        <f>C153+C154</f>
        <v>2495.6</v>
      </c>
      <c r="D155" s="31">
        <f aca="true" t="shared" si="85" ref="D155:Z155">D153+D154</f>
        <v>1071</v>
      </c>
      <c r="E155" s="31">
        <f t="shared" si="85"/>
        <v>3566.6000000000004</v>
      </c>
      <c r="F155" s="31">
        <f t="shared" si="85"/>
        <v>4267.8</v>
      </c>
      <c r="G155" s="31">
        <f t="shared" si="85"/>
        <v>1598.9</v>
      </c>
      <c r="H155" s="31">
        <f t="shared" si="85"/>
        <v>5866.7</v>
      </c>
      <c r="I155" s="31">
        <f t="shared" si="85"/>
        <v>5604.7</v>
      </c>
      <c r="J155" s="31">
        <f t="shared" si="85"/>
        <v>1806.7000000000003</v>
      </c>
      <c r="K155" s="31">
        <f t="shared" si="85"/>
        <v>7411.4000000000015</v>
      </c>
      <c r="L155" s="31">
        <f t="shared" si="85"/>
        <v>3480.6000000000004</v>
      </c>
      <c r="M155" s="31">
        <f t="shared" si="85"/>
        <v>995.3000000000001</v>
      </c>
      <c r="N155" s="31">
        <f t="shared" si="85"/>
        <v>4475.900000000001</v>
      </c>
      <c r="O155" s="31">
        <f t="shared" si="85"/>
        <v>5122.5</v>
      </c>
      <c r="P155" s="31">
        <f t="shared" si="85"/>
        <v>1617.1</v>
      </c>
      <c r="Q155" s="31">
        <f t="shared" si="85"/>
        <v>6739.599999999999</v>
      </c>
      <c r="R155" s="31">
        <f aca="true" t="shared" si="86" ref="R155:W155">R153+R154</f>
        <v>4629.9</v>
      </c>
      <c r="S155" s="31">
        <f t="shared" si="86"/>
        <v>1474</v>
      </c>
      <c r="T155" s="31">
        <f t="shared" si="86"/>
        <v>6103.9</v>
      </c>
      <c r="U155" s="31">
        <f t="shared" si="86"/>
        <v>3770.7</v>
      </c>
      <c r="V155" s="31">
        <f t="shared" si="86"/>
        <v>1311.8</v>
      </c>
      <c r="W155" s="31">
        <f t="shared" si="86"/>
        <v>5082.5</v>
      </c>
      <c r="X155" s="31">
        <f t="shared" si="85"/>
        <v>29371.799999999996</v>
      </c>
      <c r="Y155" s="31">
        <f t="shared" si="85"/>
        <v>9874.8</v>
      </c>
      <c r="Z155" s="31">
        <f t="shared" si="85"/>
        <v>39246.600000000006</v>
      </c>
    </row>
    <row r="156" spans="2:26" s="12" customFormat="1" ht="9.75"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2:26" ht="15.75">
      <c r="B157" s="27" t="s">
        <v>41</v>
      </c>
      <c r="C157" s="4">
        <f aca="true" t="shared" si="87" ref="C157:Z157">C9+C15+C21+C28+C34+C40+C45+C50+C55+C60+C65+C71+C77+C83+C89+C95+C100+C105+C111+C117+C122+C127+C132+C137+C143</f>
        <v>9359.599999999999</v>
      </c>
      <c r="D157" s="4">
        <f t="shared" si="87"/>
        <v>3397.4</v>
      </c>
      <c r="E157" s="4">
        <f t="shared" si="87"/>
        <v>12757</v>
      </c>
      <c r="F157" s="4">
        <f t="shared" si="87"/>
        <v>5470.2</v>
      </c>
      <c r="G157" s="4">
        <f t="shared" si="87"/>
        <v>1985.7</v>
      </c>
      <c r="H157" s="4">
        <f t="shared" si="87"/>
        <v>7455.900000000001</v>
      </c>
      <c r="I157" s="4">
        <f t="shared" si="87"/>
        <v>5794.400000000001</v>
      </c>
      <c r="J157" s="4">
        <f t="shared" si="87"/>
        <v>2101.8</v>
      </c>
      <c r="K157" s="4">
        <f t="shared" si="87"/>
        <v>7896.199999999998</v>
      </c>
      <c r="L157" s="4">
        <f t="shared" si="87"/>
        <v>3921.9</v>
      </c>
      <c r="M157" s="4">
        <f t="shared" si="87"/>
        <v>1408.9</v>
      </c>
      <c r="N157" s="4">
        <f t="shared" si="87"/>
        <v>5330.8</v>
      </c>
      <c r="O157" s="4">
        <f t="shared" si="87"/>
        <v>2744.3</v>
      </c>
      <c r="P157" s="4">
        <f t="shared" si="87"/>
        <v>1000.9999999999999</v>
      </c>
      <c r="Q157" s="4">
        <f t="shared" si="87"/>
        <v>3745.3000000000006</v>
      </c>
      <c r="R157" s="4">
        <f aca="true" t="shared" si="88" ref="R157:W157">R9+R15+R21+R28+R34+R40+R45+R50+R55+R60+R65+R71+R77+R83+R89+R95+R100+R105+R111+R117+R122+R127+R132+R137+R143</f>
        <v>1715.4</v>
      </c>
      <c r="S157" s="4">
        <f t="shared" si="88"/>
        <v>637</v>
      </c>
      <c r="T157" s="4">
        <f t="shared" si="88"/>
        <v>2352.4</v>
      </c>
      <c r="U157" s="4">
        <f t="shared" si="88"/>
        <v>1326.1999999999998</v>
      </c>
      <c r="V157" s="4">
        <f t="shared" si="88"/>
        <v>392.59999999999997</v>
      </c>
      <c r="W157" s="4">
        <f t="shared" si="88"/>
        <v>1718.8</v>
      </c>
      <c r="X157" s="4">
        <f t="shared" si="87"/>
        <v>30331.999999999996</v>
      </c>
      <c r="Y157" s="4">
        <f t="shared" si="87"/>
        <v>10924.399999999998</v>
      </c>
      <c r="Z157" s="2">
        <f t="shared" si="87"/>
        <v>41256.40000000001</v>
      </c>
    </row>
    <row r="158" spans="2:26" ht="15.75">
      <c r="B158" s="27" t="s">
        <v>42</v>
      </c>
      <c r="C158" s="4">
        <f>C10+C22+C29+C35+C72+C84+C112+C144</f>
        <v>339.1</v>
      </c>
      <c r="D158" s="4">
        <f aca="true" t="shared" si="89" ref="D158:Z158">D10+D22+D29+D35+D72+D84+D112+D144</f>
        <v>123.1</v>
      </c>
      <c r="E158" s="4">
        <f t="shared" si="89"/>
        <v>462.20000000000005</v>
      </c>
      <c r="F158" s="4">
        <f t="shared" si="89"/>
        <v>488.79999999999995</v>
      </c>
      <c r="G158" s="4">
        <f t="shared" si="89"/>
        <v>177.4</v>
      </c>
      <c r="H158" s="4">
        <f t="shared" si="89"/>
        <v>666.2</v>
      </c>
      <c r="I158" s="4">
        <f t="shared" si="89"/>
        <v>1178.4</v>
      </c>
      <c r="J158" s="4">
        <f t="shared" si="89"/>
        <v>427.7</v>
      </c>
      <c r="K158" s="4">
        <f t="shared" si="89"/>
        <v>1606.1000000000001</v>
      </c>
      <c r="L158" s="4">
        <f t="shared" si="89"/>
        <v>17.4</v>
      </c>
      <c r="M158" s="4">
        <f t="shared" si="89"/>
        <v>6.3</v>
      </c>
      <c r="N158" s="4">
        <f t="shared" si="89"/>
        <v>23.7</v>
      </c>
      <c r="O158" s="4">
        <f t="shared" si="89"/>
        <v>1289.3</v>
      </c>
      <c r="P158" s="4">
        <f t="shared" si="89"/>
        <v>351.4</v>
      </c>
      <c r="Q158" s="4">
        <f t="shared" si="89"/>
        <v>1640.7</v>
      </c>
      <c r="R158" s="4">
        <f aca="true" t="shared" si="90" ref="R158:W158">R10+R22+R29+R35+R72+R84+R112+R144</f>
        <v>1629.6</v>
      </c>
      <c r="S158" s="4">
        <f t="shared" si="90"/>
        <v>545.5</v>
      </c>
      <c r="T158" s="4">
        <f t="shared" si="90"/>
        <v>2175.1</v>
      </c>
      <c r="U158" s="4">
        <f t="shared" si="90"/>
        <v>1852.1999999999998</v>
      </c>
      <c r="V158" s="4">
        <f t="shared" si="90"/>
        <v>430.70000000000005</v>
      </c>
      <c r="W158" s="4">
        <f t="shared" si="90"/>
        <v>2282.9</v>
      </c>
      <c r="X158" s="4">
        <f t="shared" si="89"/>
        <v>6794.799999999999</v>
      </c>
      <c r="Y158" s="4">
        <f t="shared" si="89"/>
        <v>2062.1</v>
      </c>
      <c r="Z158" s="2">
        <f t="shared" si="89"/>
        <v>8856.9</v>
      </c>
    </row>
    <row r="159" spans="2:26" ht="15.75">
      <c r="B159" s="28" t="s">
        <v>9</v>
      </c>
      <c r="C159" s="30">
        <f>C157+C158</f>
        <v>9698.699999999999</v>
      </c>
      <c r="D159" s="30">
        <f aca="true" t="shared" si="91" ref="D159:Z159">D157+D158</f>
        <v>3520.5</v>
      </c>
      <c r="E159" s="30">
        <f t="shared" si="91"/>
        <v>13219.2</v>
      </c>
      <c r="F159" s="30">
        <f t="shared" si="91"/>
        <v>5959</v>
      </c>
      <c r="G159" s="30">
        <f t="shared" si="91"/>
        <v>2163.1</v>
      </c>
      <c r="H159" s="30">
        <f t="shared" si="91"/>
        <v>8122.1</v>
      </c>
      <c r="I159" s="30">
        <f t="shared" si="91"/>
        <v>6972.800000000001</v>
      </c>
      <c r="J159" s="30">
        <f t="shared" si="91"/>
        <v>2529.5</v>
      </c>
      <c r="K159" s="30">
        <f t="shared" si="91"/>
        <v>9502.299999999997</v>
      </c>
      <c r="L159" s="30">
        <f t="shared" si="91"/>
        <v>3939.3</v>
      </c>
      <c r="M159" s="30">
        <f t="shared" si="91"/>
        <v>1415.2</v>
      </c>
      <c r="N159" s="30">
        <f t="shared" si="91"/>
        <v>5354.5</v>
      </c>
      <c r="O159" s="30">
        <f t="shared" si="91"/>
        <v>4033.6000000000004</v>
      </c>
      <c r="P159" s="30">
        <f t="shared" si="91"/>
        <v>1352.3999999999999</v>
      </c>
      <c r="Q159" s="30">
        <f t="shared" si="91"/>
        <v>5386.000000000001</v>
      </c>
      <c r="R159" s="30">
        <f aca="true" t="shared" si="92" ref="R159:W159">R157+R158</f>
        <v>3345</v>
      </c>
      <c r="S159" s="30">
        <f t="shared" si="92"/>
        <v>1182.5</v>
      </c>
      <c r="T159" s="30">
        <f t="shared" si="92"/>
        <v>4527.5</v>
      </c>
      <c r="U159" s="30">
        <f t="shared" si="92"/>
        <v>3178.3999999999996</v>
      </c>
      <c r="V159" s="30">
        <f t="shared" si="92"/>
        <v>823.3</v>
      </c>
      <c r="W159" s="30">
        <f t="shared" si="92"/>
        <v>4001.7</v>
      </c>
      <c r="X159" s="30">
        <f t="shared" si="91"/>
        <v>37126.799999999996</v>
      </c>
      <c r="Y159" s="30">
        <f t="shared" si="91"/>
        <v>12986.499999999998</v>
      </c>
      <c r="Z159" s="30">
        <f t="shared" si="91"/>
        <v>50113.30000000001</v>
      </c>
    </row>
    <row r="160" s="12" customFormat="1" ht="9.75">
      <c r="Z160" s="13"/>
    </row>
    <row r="161" ht="15">
      <c r="X161" s="5"/>
    </row>
  </sheetData>
  <sheetProtection/>
  <mergeCells count="10">
    <mergeCell ref="B1:Z1"/>
    <mergeCell ref="B3:B4"/>
    <mergeCell ref="C3:E3"/>
    <mergeCell ref="F3:H3"/>
    <mergeCell ref="I3:K3"/>
    <mergeCell ref="L3:N3"/>
    <mergeCell ref="O3:Q3"/>
    <mergeCell ref="X3:Z3"/>
    <mergeCell ref="R3:T3"/>
    <mergeCell ref="U3:W3"/>
  </mergeCells>
  <printOptions/>
  <pageMargins left="0.2362204724409449" right="0.2362204724409449" top="0.3937007874015748" bottom="0.31496062992125984" header="0.31496062992125984" footer="0.15748031496062992"/>
  <pageSetup fitToHeight="5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ignatchenko</cp:lastModifiedBy>
  <cp:lastPrinted>2014-12-16T09:21:02Z</cp:lastPrinted>
  <dcterms:created xsi:type="dcterms:W3CDTF">2014-09-23T09:06:10Z</dcterms:created>
  <dcterms:modified xsi:type="dcterms:W3CDTF">2015-01-13T07:06:43Z</dcterms:modified>
  <cp:category/>
  <cp:version/>
  <cp:contentType/>
  <cp:contentStatus/>
</cp:coreProperties>
</file>