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56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'!$A$1:$H$48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<sst xmlns="http://schemas.openxmlformats.org/spreadsheetml/2006/main" count="191" uniqueCount="145">
  <si>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</si>
  <si>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</si>
  <si>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</si>
  <si>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</si>
  <si>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</si>
  <si>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</si>
  <si>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</si>
  <si>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</si>
  <si>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</si>
  <si>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</si>
  <si>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</si>
  <si>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</si>
  <si>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</si>
  <si>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</si>
  <si>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</si>
  <si>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</si>
  <si>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</si>
  <si>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</si>
  <si>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</si>
  <si>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</si>
  <si>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</si>
  <si>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</si>
  <si>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</si>
  <si>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</si>
  <si>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</si>
  <si>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</si>
  <si>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</si>
  <si>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</si>
  <si>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</si>
  <si>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</si>
  <si>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</si>
  <si>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</si>
  <si>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</si>
  <si>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</si>
  <si>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</si>
  <si>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</si>
  <si>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</si>
  <si>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</si>
  <si>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</si>
  <si>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</si>
  <si>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</si>
  <si>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</si>
  <si>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</si>
  <si>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</si>
  <si>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</si>
  <si>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</si>
  <si>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</si>
  <si>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</si>
  <si>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</si>
  <si>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</si>
  <si>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</si>
  <si>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</si>
  <si>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</si>
  <si>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</si>
  <si>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</si>
  <si>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</si>
  <si>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</si>
  <si>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</si>
  <si>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</si>
  <si>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</si>
  <si>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</si>
  <si>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</si>
  <si>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</si>
  <si>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</si>
  <si>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</si>
  <si>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</si>
  <si>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</si>
  <si>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</si>
  <si>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</si>
  <si>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</si>
  <si>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</si>
  <si>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</si>
  <si>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</si>
  <si>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</si>
  <si>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</si>
  <si>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</si>
  <si>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</si>
  <si>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</si>
  <si>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</si>
  <si>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</si>
  <si>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</si>
  <si>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</si>
  <si>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</si>
  <si>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</si>
  <si>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</si>
  <si>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</si>
  <si>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</si>
  <si>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</si>
  <si>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</si>
  <si>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</si>
  <si>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</si>
  <si>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</si>
  <si>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</si>
  <si>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</si>
  <si>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</si>
  <si>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</si>
  <si>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</si>
  <si>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</si>
  <si>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</si>
  <si>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</si>
  <si>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</si>
  <si>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</si>
  <si>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</si>
  <si>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</si>
  <si>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</si>
  <si>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</si>
  <si>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</si>
  <si>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</si>
  <si>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</si>
  <si>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</si>
  <si>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</si>
  <si>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</si>
  <si>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</si>
  <si>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</si>
  <si>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</si>
  <si>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</si>
  <si>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</si>
  <si>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</si>
  <si>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</si>
  <si>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кримінального  судочинства (усього), з них</t>
  </si>
  <si>
    <t>справи кримінального провадження (з гр.3  ряд.1-3 розділу 1)</t>
  </si>
  <si>
    <t>справи досудового розслідування (слідчі судді) (з гр.3  ряд.6 розділу 1)</t>
  </si>
  <si>
    <t>2.2.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</si>
  <si>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</si>
  <si>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</si>
  <si>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</si>
  <si>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виконавчих листів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</si>
  <si>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</si>
  <si>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</si>
  <si>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</si>
  <si>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</si>
  <si>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</si>
  <si>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</si>
  <si>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</si>
  <si>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Державна судова адміністрація України</t>
  </si>
  <si>
    <t>01601. м. Київ. вул. Липська 18/5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</si>
  <si>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</si>
  <si>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</si>
  <si>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</si>
  <si>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usachova@court.gov.ua</t>
  </si>
  <si>
    <t>10 травня 2022 року</t>
  </si>
  <si>
    <t>перший квартал 2022 року*</t>
  </si>
  <si>
    <t>*без урахування даних Чернігівського, Херсонського, Луганського, Харківського, Київського апеляційних судів.</t>
  </si>
  <si>
    <t>Коваль Г.В.</t>
  </si>
  <si>
    <t>Усачова Л.М.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</si>
</sst>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9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2" fillId="0" borderId="0" xfId="94" applyFont="1">
      <alignment/>
      <protection/>
    </xf>
    <xf numFmtId="0" fontId="7" fillId="0" borderId="0" xfId="94" applyFont="1">
      <alignment/>
      <protection/>
    </xf>
    <xf numFmtId="0" fontId="16" fillId="0" borderId="0" xfId="94" applyFont="1">
      <alignment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1" fillId="0" borderId="32" xfId="0" applyNumberFormat="1" applyFont="1" applyFill="1" applyBorder="1" applyAlignment="1">
      <alignment horizontal="left" vertical="center" wrapText="1"/>
    </xf>
    <xf numFmtId="0" fontId="81" fillId="0" borderId="33" xfId="0" applyNumberFormat="1" applyFont="1" applyFill="1" applyBorder="1" applyAlignment="1">
      <alignment horizontal="left" vertical="center" wrapText="1"/>
    </xf>
    <xf numFmtId="0" fontId="81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2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center" vertical="center" textRotation="90" wrapText="1"/>
    </xf>
    <xf numFmtId="0" fontId="81" fillId="0" borderId="30" xfId="0" applyNumberFormat="1" applyFont="1" applyBorder="1" applyAlignment="1">
      <alignment horizontal="center" vertical="center" textRotation="90"/>
    </xf>
    <xf numFmtId="0" fontId="81" fillId="0" borderId="20" xfId="0" applyNumberFormat="1" applyFont="1" applyBorder="1" applyAlignment="1">
      <alignment horizontal="center" vertical="center" textRotation="90"/>
    </xf>
    <xf numFmtId="0" fontId="81" fillId="0" borderId="28" xfId="0" applyNumberFormat="1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3" fillId="0" borderId="24" xfId="0" applyFont="1" applyFill="1" applyBorder="1" applyAlignment="1">
      <alignment horizontal="left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24" xfId="0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 indent="1"/>
    </xf>
    <xf numFmtId="0" fontId="1" fillId="0" borderId="19" xfId="0" applyFont="1" applyFill="1" applyBorder="1" applyAlignment="1">
      <alignment horizontal="left" vertical="center" wrapText="1" indent="1"/>
    </xf>
    <xf numFmtId="0" fontId="19" fillId="0" borderId="19" xfId="0" applyFont="1" applyFill="1" applyBorder="1" applyAlignment="1">
      <alignment horizontal="left" vertical="center" wrapText="1" indent="2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view="pageBreakPreview" zoomScale="130" zoomScaleNormal="115" zoomScaleSheetLayoutView="130" workbookViewId="0" topLeftCell="A1">
      <selection activeCell="F53" sqref="F53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34" t="s">
        <v>48</v>
      </c>
      <c r="C3" s="134"/>
      <c r="D3" s="134"/>
      <c r="E3" s="134"/>
      <c r="F3" s="134"/>
      <c r="G3" s="134"/>
      <c r="H3" s="134"/>
    </row>
    <row r="4" spans="2:8" ht="14.25" customHeight="1">
      <c r="B4" s="134"/>
      <c r="C4" s="134"/>
      <c r="D4" s="134"/>
      <c r="E4" s="134"/>
      <c r="F4" s="134"/>
      <c r="G4" s="134"/>
      <c r="H4" s="134"/>
    </row>
    <row r="5" spans="2:8" ht="15.75" customHeight="1">
      <c r="B5" s="110" t="s">
        <v>141</v>
      </c>
      <c r="C5" s="110"/>
      <c r="D5" s="110"/>
      <c r="E5" s="110"/>
      <c r="F5" s="110"/>
      <c r="G5" s="110"/>
      <c r="H5" s="110"/>
    </row>
    <row r="6" spans="2:8" ht="4.5" customHeight="1">
      <c r="B6" s="15"/>
      <c r="C6" s="110"/>
      <c r="D6" s="110"/>
      <c r="E6" s="110"/>
      <c r="F6" s="110"/>
      <c r="G6" s="110"/>
      <c r="H6" s="15"/>
    </row>
    <row r="7" ht="12.75">
      <c r="E7" s="17" t="s">
        <v>8</v>
      </c>
    </row>
    <row r="8" spans="4:8" ht="9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35" t="s">
        <v>9</v>
      </c>
      <c r="C12" s="136"/>
      <c r="D12" s="137"/>
      <c r="E12" s="18" t="s">
        <v>10</v>
      </c>
      <c r="F12" s="22"/>
      <c r="G12" s="14" t="s">
        <v>49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46</v>
      </c>
    </row>
    <row r="14" spans="1:7" ht="37.5" customHeight="1">
      <c r="A14" s="29"/>
      <c r="B14" s="124" t="s">
        <v>82</v>
      </c>
      <c r="C14" s="125"/>
      <c r="D14" s="126"/>
      <c r="E14" s="115" t="s">
        <v>47</v>
      </c>
      <c r="F14" s="23"/>
      <c r="G14" s="19"/>
    </row>
    <row r="15" spans="1:7" ht="12.75" customHeight="1">
      <c r="A15" s="29"/>
      <c r="B15" s="124"/>
      <c r="C15" s="125"/>
      <c r="D15" s="126"/>
      <c r="E15" s="115"/>
      <c r="G15" s="20" t="s">
        <v>11</v>
      </c>
    </row>
    <row r="16" spans="1:8" ht="12.75" customHeight="1">
      <c r="A16" s="29"/>
      <c r="B16" s="124"/>
      <c r="C16" s="125"/>
      <c r="D16" s="126"/>
      <c r="E16" s="115"/>
      <c r="F16" s="111" t="s">
        <v>12</v>
      </c>
      <c r="G16" s="111"/>
      <c r="H16" s="111"/>
    </row>
    <row r="17" spans="1:8" ht="12.75" customHeight="1">
      <c r="A17" s="29"/>
      <c r="B17" s="124"/>
      <c r="C17" s="125"/>
      <c r="D17" s="126"/>
      <c r="E17" s="115"/>
      <c r="F17" s="112" t="s">
        <v>92</v>
      </c>
      <c r="G17" s="113"/>
      <c r="H17" s="113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24"/>
      <c r="C19" s="125"/>
      <c r="D19" s="126"/>
      <c r="E19" s="115"/>
      <c r="F19" s="114"/>
      <c r="G19" s="114"/>
      <c r="H19" s="114"/>
    </row>
    <row r="20" spans="1:8" ht="12.75" customHeight="1">
      <c r="A20" s="29"/>
      <c r="B20" s="124"/>
      <c r="C20" s="125"/>
      <c r="D20" s="126"/>
      <c r="E20" s="115"/>
      <c r="F20" s="111"/>
      <c r="G20" s="111"/>
      <c r="H20" s="111"/>
    </row>
    <row r="21" spans="1:8" ht="12.75" customHeight="1">
      <c r="A21" s="29"/>
      <c r="B21" s="124"/>
      <c r="C21" s="125"/>
      <c r="D21" s="126"/>
      <c r="E21" s="115"/>
      <c r="F21" s="111"/>
      <c r="G21" s="111"/>
      <c r="H21" s="111"/>
    </row>
    <row r="22" spans="1:8" ht="12.75" customHeight="1">
      <c r="A22" s="29"/>
      <c r="B22" s="124"/>
      <c r="C22" s="125"/>
      <c r="D22" s="126"/>
      <c r="E22" s="115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9" t="s">
        <v>14</v>
      </c>
      <c r="C36" s="120"/>
      <c r="D36" s="129" t="s">
        <v>134</v>
      </c>
      <c r="E36" s="129"/>
      <c r="F36" s="129"/>
      <c r="G36" s="129"/>
      <c r="H36" s="130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27" t="s">
        <v>135</v>
      </c>
      <c r="E38" s="127"/>
      <c r="F38" s="127"/>
      <c r="G38" s="127"/>
      <c r="H38" s="128"/>
      <c r="I38" s="23"/>
    </row>
    <row r="39" spans="1:9" ht="12.75" customHeight="1">
      <c r="A39" s="29"/>
      <c r="B39" s="22"/>
      <c r="C39" s="23"/>
      <c r="D39" s="127"/>
      <c r="E39" s="127"/>
      <c r="F39" s="127"/>
      <c r="G39" s="127"/>
      <c r="H39" s="128"/>
      <c r="I39" s="23"/>
    </row>
    <row r="40" spans="1:8" ht="12.75" customHeight="1">
      <c r="A40" s="29"/>
      <c r="B40" s="121"/>
      <c r="C40" s="122"/>
      <c r="D40" s="122"/>
      <c r="E40" s="122"/>
      <c r="F40" s="122"/>
      <c r="G40" s="122"/>
      <c r="H40" s="123"/>
    </row>
    <row r="41" spans="1:8" ht="12.75" customHeight="1">
      <c r="A41" s="29"/>
      <c r="B41" s="116" t="s">
        <v>16</v>
      </c>
      <c r="C41" s="117"/>
      <c r="D41" s="117"/>
      <c r="E41" s="117"/>
      <c r="F41" s="117"/>
      <c r="G41" s="117"/>
      <c r="H41" s="118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31"/>
      <c r="C43" s="132"/>
      <c r="D43" s="132"/>
      <c r="E43" s="132"/>
      <c r="F43" s="132"/>
      <c r="G43" s="132"/>
      <c r="H43" s="133"/>
      <c r="I43" s="23"/>
    </row>
    <row r="44" spans="1:9" ht="12.75" customHeight="1">
      <c r="A44" s="29"/>
      <c r="B44" s="116" t="s">
        <v>17</v>
      </c>
      <c r="C44" s="117"/>
      <c r="D44" s="117"/>
      <c r="E44" s="117"/>
      <c r="F44" s="117"/>
      <c r="G44" s="117"/>
      <c r="H44" s="118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  <row r="48" spans="2:8" ht="12.75">
      <c r="B48" s="109" t="s">
        <v>142</v>
      </c>
      <c r="C48" s="109"/>
      <c r="D48" s="109"/>
      <c r="E48" s="109"/>
      <c r="F48" s="108"/>
      <c r="G48" s="108"/>
      <c r="H48" s="108"/>
    </row>
    <row r="49" spans="2:5" ht="12.75">
      <c r="B49" s="107"/>
      <c r="C49" s="107"/>
      <c r="D49" s="107"/>
      <c r="E49" s="107"/>
    </row>
  </sheetData>
  <sheetProtection/>
  <mergeCells count="21">
    <mergeCell ref="B3:H3"/>
    <mergeCell ref="B4:H4"/>
    <mergeCell ref="B5:H5"/>
    <mergeCell ref="B12:D12"/>
    <mergeCell ref="F16:H16"/>
    <mergeCell ref="B14:D17"/>
    <mergeCell ref="D38:H39"/>
    <mergeCell ref="D36:H36"/>
    <mergeCell ref="E19:E22"/>
    <mergeCell ref="F21:H21"/>
    <mergeCell ref="B43:H43"/>
    <mergeCell ref="C6:G6"/>
    <mergeCell ref="F20:H20"/>
    <mergeCell ref="F17:H17"/>
    <mergeCell ref="F19:H19"/>
    <mergeCell ref="E14:E17"/>
    <mergeCell ref="B44:H44"/>
    <mergeCell ref="B36:C36"/>
    <mergeCell ref="B40:H40"/>
    <mergeCell ref="B41:H41"/>
    <mergeCell ref="B19:D22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&amp;LF1C57734&amp;C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63" t="s">
        <v>104</v>
      </c>
      <c r="B1" s="163"/>
      <c r="C1" s="163"/>
      <c r="D1" s="163"/>
      <c r="E1" s="163"/>
      <c r="F1" s="163"/>
      <c r="G1" s="163"/>
      <c r="H1" s="163"/>
      <c r="I1" s="164"/>
    </row>
    <row r="2" spans="1:11" s="5" customFormat="1" ht="50.25" customHeight="1">
      <c r="A2" s="169" t="s">
        <v>4</v>
      </c>
      <c r="B2" s="169"/>
      <c r="C2" s="170"/>
      <c r="D2" s="167" t="s">
        <v>18</v>
      </c>
      <c r="E2" s="161" t="s">
        <v>56</v>
      </c>
      <c r="F2" s="165"/>
      <c r="G2" s="161" t="s">
        <v>57</v>
      </c>
      <c r="H2" s="162"/>
      <c r="I2" s="166" t="s">
        <v>58</v>
      </c>
      <c r="J2" s="166"/>
      <c r="K2" s="86"/>
    </row>
    <row r="3" spans="1:10" s="5" customFormat="1" ht="62.25" customHeight="1">
      <c r="A3" s="171"/>
      <c r="B3" s="171"/>
      <c r="C3" s="172"/>
      <c r="D3" s="168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73" t="s">
        <v>2</v>
      </c>
      <c r="B4" s="174"/>
      <c r="C4" s="175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52" t="s">
        <v>22</v>
      </c>
      <c r="B5" s="158" t="s">
        <v>61</v>
      </c>
      <c r="C5" s="55" t="s">
        <v>59</v>
      </c>
      <c r="D5" s="35">
        <v>1</v>
      </c>
      <c r="E5" s="73">
        <v>7178</v>
      </c>
      <c r="F5" s="73">
        <v>2052</v>
      </c>
      <c r="G5" s="73">
        <v>1690</v>
      </c>
      <c r="H5" s="81" t="s">
        <v>33</v>
      </c>
      <c r="I5" s="73">
        <v>5488</v>
      </c>
      <c r="J5" s="73">
        <v>1573</v>
      </c>
      <c r="K5" s="78">
        <f aca="true" t="shared" si="0" ref="K5:K33">E5-F5</f>
        <v>5126</v>
      </c>
    </row>
    <row r="6" spans="1:11" s="5" customFormat="1" ht="19.5" customHeight="1">
      <c r="A6" s="153"/>
      <c r="B6" s="159"/>
      <c r="C6" s="55" t="s">
        <v>60</v>
      </c>
      <c r="D6" s="35">
        <v>2</v>
      </c>
      <c r="E6" s="73">
        <v>3714</v>
      </c>
      <c r="F6" s="73">
        <v>2086</v>
      </c>
      <c r="G6" s="73">
        <v>1912</v>
      </c>
      <c r="H6" s="73">
        <v>365</v>
      </c>
      <c r="I6" s="73">
        <v>1802</v>
      </c>
      <c r="J6" s="73">
        <v>156</v>
      </c>
      <c r="K6" s="78">
        <f t="shared" si="0"/>
        <v>1628</v>
      </c>
    </row>
    <row r="7" spans="1:11" s="5" customFormat="1" ht="19.5" customHeight="1">
      <c r="A7" s="153"/>
      <c r="B7" s="160"/>
      <c r="C7" s="55" t="s">
        <v>62</v>
      </c>
      <c r="D7" s="35">
        <v>3</v>
      </c>
      <c r="E7" s="73">
        <v>4119</v>
      </c>
      <c r="F7" s="73">
        <v>2941</v>
      </c>
      <c r="G7" s="73">
        <v>3058</v>
      </c>
      <c r="H7" s="73">
        <v>519</v>
      </c>
      <c r="I7" s="73">
        <v>1061</v>
      </c>
      <c r="J7" s="73">
        <v>36</v>
      </c>
      <c r="K7" s="78">
        <f t="shared" si="0"/>
        <v>1178</v>
      </c>
    </row>
    <row r="8" spans="1:11" s="5" customFormat="1" ht="25.5" customHeight="1">
      <c r="A8" s="153"/>
      <c r="B8" s="141" t="s">
        <v>94</v>
      </c>
      <c r="C8" s="142"/>
      <c r="D8" s="35">
        <v>4</v>
      </c>
      <c r="E8" s="73">
        <v>26</v>
      </c>
      <c r="F8" s="73">
        <v>17</v>
      </c>
      <c r="G8" s="73">
        <v>13</v>
      </c>
      <c r="H8" s="73">
        <v>1</v>
      </c>
      <c r="I8" s="73">
        <v>13</v>
      </c>
      <c r="J8" s="73">
        <v>5</v>
      </c>
      <c r="K8" s="78">
        <f t="shared" si="0"/>
        <v>9</v>
      </c>
    </row>
    <row r="9" spans="1:11" s="5" customFormat="1" ht="36" customHeight="1">
      <c r="A9" s="153"/>
      <c r="B9" s="143" t="s">
        <v>79</v>
      </c>
      <c r="C9" s="144"/>
      <c r="D9" s="35">
        <v>5</v>
      </c>
      <c r="E9" s="85">
        <v>1402</v>
      </c>
      <c r="F9" s="73">
        <v>1361</v>
      </c>
      <c r="G9" s="73">
        <v>1367</v>
      </c>
      <c r="H9" s="73">
        <v>1126</v>
      </c>
      <c r="I9" s="73">
        <v>35</v>
      </c>
      <c r="J9" s="73"/>
      <c r="K9" s="78">
        <f t="shared" si="0"/>
        <v>41</v>
      </c>
    </row>
    <row r="10" spans="1:11" s="5" customFormat="1" ht="24" customHeight="1">
      <c r="A10" s="153"/>
      <c r="B10" s="143" t="s">
        <v>81</v>
      </c>
      <c r="C10" s="144"/>
      <c r="D10" s="35">
        <v>6</v>
      </c>
      <c r="E10" s="85">
        <v>13935</v>
      </c>
      <c r="F10" s="73">
        <v>13935</v>
      </c>
      <c r="G10" s="73">
        <v>13933</v>
      </c>
      <c r="H10" s="73">
        <v>11671</v>
      </c>
      <c r="I10" s="73">
        <v>2</v>
      </c>
      <c r="J10" s="73"/>
      <c r="K10" s="78">
        <f t="shared" si="0"/>
        <v>0</v>
      </c>
    </row>
    <row r="11" spans="1:11" s="5" customFormat="1" ht="17.25" customHeight="1">
      <c r="A11" s="153"/>
      <c r="B11" s="143" t="s">
        <v>75</v>
      </c>
      <c r="C11" s="144"/>
      <c r="D11" s="35">
        <v>7</v>
      </c>
      <c r="E11" s="85">
        <v>5</v>
      </c>
      <c r="F11" s="73">
        <v>2</v>
      </c>
      <c r="G11" s="73">
        <v>3</v>
      </c>
      <c r="H11" s="73">
        <v>1</v>
      </c>
      <c r="I11" s="73">
        <v>2</v>
      </c>
      <c r="J11" s="73"/>
      <c r="K11" s="78">
        <f t="shared" si="0"/>
        <v>3</v>
      </c>
    </row>
    <row r="12" spans="1:11" s="5" customFormat="1" ht="23.25" customHeight="1">
      <c r="A12" s="153"/>
      <c r="B12" s="141" t="s">
        <v>66</v>
      </c>
      <c r="C12" s="142"/>
      <c r="D12" s="35">
        <v>8</v>
      </c>
      <c r="E12" s="77"/>
      <c r="F12" s="77"/>
      <c r="G12" s="77"/>
      <c r="H12" s="77"/>
      <c r="I12" s="77"/>
      <c r="J12" s="73"/>
      <c r="K12" s="78">
        <f t="shared" si="0"/>
        <v>0</v>
      </c>
    </row>
    <row r="13" spans="1:11" s="5" customFormat="1" ht="17.25" customHeight="1">
      <c r="A13" s="153"/>
      <c r="B13" s="141" t="s">
        <v>105</v>
      </c>
      <c r="C13" s="142"/>
      <c r="D13" s="35">
        <v>9</v>
      </c>
      <c r="E13" s="77">
        <v>1</v>
      </c>
      <c r="F13" s="77">
        <v>1</v>
      </c>
      <c r="G13" s="77">
        <v>1</v>
      </c>
      <c r="H13" s="77"/>
      <c r="I13" s="77"/>
      <c r="J13" s="73"/>
      <c r="K13" s="78">
        <f t="shared" si="0"/>
        <v>0</v>
      </c>
    </row>
    <row r="14" spans="1:11" s="5" customFormat="1" ht="15.75" customHeight="1">
      <c r="A14" s="154"/>
      <c r="B14" s="45" t="s">
        <v>20</v>
      </c>
      <c r="C14" s="9"/>
      <c r="D14" s="35">
        <v>10</v>
      </c>
      <c r="E14" s="74">
        <f aca="true" t="shared" si="1" ref="E14:J14">SUM(E5:E13)</f>
        <v>30380</v>
      </c>
      <c r="F14" s="74">
        <f t="shared" si="1"/>
        <v>22395</v>
      </c>
      <c r="G14" s="74">
        <f t="shared" si="1"/>
        <v>21977</v>
      </c>
      <c r="H14" s="74">
        <f t="shared" si="1"/>
        <v>13683</v>
      </c>
      <c r="I14" s="74">
        <f t="shared" si="1"/>
        <v>8403</v>
      </c>
      <c r="J14" s="74">
        <f t="shared" si="1"/>
        <v>1770</v>
      </c>
      <c r="K14" s="78">
        <f t="shared" si="0"/>
        <v>7985</v>
      </c>
    </row>
    <row r="15" spans="1:11" s="5" customFormat="1" ht="15.75" customHeight="1">
      <c r="A15" s="180" t="s">
        <v>45</v>
      </c>
      <c r="B15" s="147" t="s">
        <v>95</v>
      </c>
      <c r="C15" s="148"/>
      <c r="D15" s="35">
        <v>11</v>
      </c>
      <c r="E15" s="82">
        <v>6</v>
      </c>
      <c r="F15" s="82">
        <v>3</v>
      </c>
      <c r="G15" s="82">
        <v>2</v>
      </c>
      <c r="H15" s="82"/>
      <c r="I15" s="82">
        <v>4</v>
      </c>
      <c r="J15" s="82"/>
      <c r="K15" s="78">
        <f t="shared" si="0"/>
        <v>3</v>
      </c>
    </row>
    <row r="16" spans="1:11" s="5" customFormat="1" ht="27.75" customHeight="1">
      <c r="A16" s="181"/>
      <c r="B16" s="147" t="s">
        <v>96</v>
      </c>
      <c r="C16" s="148"/>
      <c r="D16" s="35">
        <v>12</v>
      </c>
      <c r="E16" s="82"/>
      <c r="F16" s="82"/>
      <c r="G16" s="82"/>
      <c r="H16" s="82"/>
      <c r="I16" s="82"/>
      <c r="J16" s="82"/>
      <c r="K16" s="78">
        <f t="shared" si="0"/>
        <v>0</v>
      </c>
    </row>
    <row r="17" spans="1:11" s="5" customFormat="1" ht="24.75" customHeight="1">
      <c r="A17" s="181"/>
      <c r="B17" s="147" t="s">
        <v>97</v>
      </c>
      <c r="C17" s="148"/>
      <c r="D17" s="35">
        <v>13</v>
      </c>
      <c r="E17" s="82"/>
      <c r="F17" s="82"/>
      <c r="G17" s="82"/>
      <c r="H17" s="82"/>
      <c r="I17" s="82"/>
      <c r="J17" s="82"/>
      <c r="K17" s="78">
        <f t="shared" si="0"/>
        <v>0</v>
      </c>
    </row>
    <row r="18" spans="1:11" s="5" customFormat="1" ht="24.75" customHeight="1">
      <c r="A18" s="181"/>
      <c r="B18" s="147" t="s">
        <v>98</v>
      </c>
      <c r="C18" s="148"/>
      <c r="D18" s="35">
        <v>14</v>
      </c>
      <c r="E18" s="82">
        <v>8</v>
      </c>
      <c r="F18" s="82">
        <v>4</v>
      </c>
      <c r="G18" s="82">
        <v>6</v>
      </c>
      <c r="H18" s="82">
        <v>5</v>
      </c>
      <c r="I18" s="82">
        <v>2</v>
      </c>
      <c r="J18" s="82">
        <v>1</v>
      </c>
      <c r="K18" s="78">
        <f t="shared" si="0"/>
        <v>4</v>
      </c>
    </row>
    <row r="19" spans="1:11" ht="18.75" customHeight="1">
      <c r="A19" s="181"/>
      <c r="B19" s="138" t="s">
        <v>61</v>
      </c>
      <c r="C19" s="10" t="s">
        <v>64</v>
      </c>
      <c r="D19" s="35">
        <v>15</v>
      </c>
      <c r="E19" s="75">
        <v>20804</v>
      </c>
      <c r="F19" s="75">
        <v>6946</v>
      </c>
      <c r="G19" s="75">
        <v>6284</v>
      </c>
      <c r="H19" s="75">
        <v>2217</v>
      </c>
      <c r="I19" s="75">
        <v>14520</v>
      </c>
      <c r="J19" s="75">
        <v>2060</v>
      </c>
      <c r="K19" s="78">
        <f t="shared" si="0"/>
        <v>13858</v>
      </c>
    </row>
    <row r="20" spans="1:11" ht="18.75" customHeight="1">
      <c r="A20" s="181"/>
      <c r="B20" s="139"/>
      <c r="C20" s="10" t="s">
        <v>60</v>
      </c>
      <c r="D20" s="35">
        <v>16</v>
      </c>
      <c r="E20" s="75">
        <v>6324</v>
      </c>
      <c r="F20" s="75">
        <v>2592</v>
      </c>
      <c r="G20" s="75">
        <v>2476</v>
      </c>
      <c r="H20" s="75">
        <v>1102</v>
      </c>
      <c r="I20" s="75">
        <v>3848</v>
      </c>
      <c r="J20" s="75">
        <v>226</v>
      </c>
      <c r="K20" s="78">
        <f t="shared" si="0"/>
        <v>3732</v>
      </c>
    </row>
    <row r="21" spans="1:11" ht="18.75" customHeight="1">
      <c r="A21" s="181"/>
      <c r="B21" s="140"/>
      <c r="C21" s="10" t="s">
        <v>65</v>
      </c>
      <c r="D21" s="35">
        <v>17</v>
      </c>
      <c r="E21" s="75">
        <v>9</v>
      </c>
      <c r="F21" s="75">
        <v>8</v>
      </c>
      <c r="G21" s="75">
        <v>4</v>
      </c>
      <c r="H21" s="75"/>
      <c r="I21" s="75">
        <v>5</v>
      </c>
      <c r="J21" s="75"/>
      <c r="K21" s="78">
        <f t="shared" si="0"/>
        <v>1</v>
      </c>
    </row>
    <row r="22" spans="1:11" ht="24" customHeight="1">
      <c r="A22" s="181"/>
      <c r="B22" s="141" t="s">
        <v>94</v>
      </c>
      <c r="C22" s="142"/>
      <c r="D22" s="35">
        <v>18</v>
      </c>
      <c r="E22" s="75">
        <v>78</v>
      </c>
      <c r="F22" s="75">
        <v>28</v>
      </c>
      <c r="G22" s="75">
        <v>27</v>
      </c>
      <c r="H22" s="75">
        <v>2</v>
      </c>
      <c r="I22" s="75">
        <v>51</v>
      </c>
      <c r="J22" s="73">
        <v>10</v>
      </c>
      <c r="K22" s="78">
        <f t="shared" si="0"/>
        <v>50</v>
      </c>
    </row>
    <row r="23" spans="1:11" ht="18" customHeight="1">
      <c r="A23" s="181"/>
      <c r="B23" s="145" t="s">
        <v>19</v>
      </c>
      <c r="C23" s="146"/>
      <c r="D23" s="35">
        <v>19</v>
      </c>
      <c r="E23" s="77"/>
      <c r="F23" s="77"/>
      <c r="G23" s="77"/>
      <c r="H23" s="77"/>
      <c r="I23" s="77"/>
      <c r="J23" s="77"/>
      <c r="K23" s="78">
        <f t="shared" si="0"/>
        <v>0</v>
      </c>
    </row>
    <row r="24" spans="1:11" ht="18" customHeight="1">
      <c r="A24" s="181"/>
      <c r="B24" s="145" t="s">
        <v>105</v>
      </c>
      <c r="C24" s="146"/>
      <c r="D24" s="35">
        <v>20</v>
      </c>
      <c r="E24" s="77">
        <v>135</v>
      </c>
      <c r="F24" s="77">
        <v>126</v>
      </c>
      <c r="G24" s="77">
        <v>122</v>
      </c>
      <c r="H24" s="77">
        <v>1</v>
      </c>
      <c r="I24" s="77">
        <v>13</v>
      </c>
      <c r="J24" s="77"/>
      <c r="K24" s="78">
        <f t="shared" si="0"/>
        <v>9</v>
      </c>
    </row>
    <row r="25" spans="1:11" ht="18.75" customHeight="1">
      <c r="A25" s="181"/>
      <c r="B25" s="143" t="s">
        <v>115</v>
      </c>
      <c r="C25" s="144"/>
      <c r="D25" s="35">
        <v>21</v>
      </c>
      <c r="E25" s="75">
        <v>32</v>
      </c>
      <c r="F25" s="75">
        <v>28</v>
      </c>
      <c r="G25" s="75">
        <v>30</v>
      </c>
      <c r="H25" s="75">
        <v>26</v>
      </c>
      <c r="I25" s="75">
        <v>2</v>
      </c>
      <c r="J25" s="73"/>
      <c r="K25" s="78">
        <f t="shared" si="0"/>
        <v>4</v>
      </c>
    </row>
    <row r="26" spans="1:11" ht="15.75" customHeight="1">
      <c r="A26" s="182"/>
      <c r="B26" s="9" t="s">
        <v>20</v>
      </c>
      <c r="C26" s="9"/>
      <c r="D26" s="35">
        <v>22</v>
      </c>
      <c r="E26" s="76">
        <f aca="true" t="shared" si="2" ref="E26:J26">SUM(E15:E25)</f>
        <v>27396</v>
      </c>
      <c r="F26" s="76">
        <f t="shared" si="2"/>
        <v>9735</v>
      </c>
      <c r="G26" s="76">
        <f t="shared" si="2"/>
        <v>8951</v>
      </c>
      <c r="H26" s="76">
        <f t="shared" si="2"/>
        <v>3353</v>
      </c>
      <c r="I26" s="76">
        <f t="shared" si="2"/>
        <v>18445</v>
      </c>
      <c r="J26" s="76">
        <f t="shared" si="2"/>
        <v>2297</v>
      </c>
      <c r="K26" s="78">
        <f t="shared" si="0"/>
        <v>17661</v>
      </c>
    </row>
    <row r="27" spans="1:11" ht="30" customHeight="1">
      <c r="A27" s="179" t="s">
        <v>110</v>
      </c>
      <c r="B27" s="177" t="s">
        <v>112</v>
      </c>
      <c r="C27" s="177"/>
      <c r="D27" s="35">
        <v>23</v>
      </c>
      <c r="E27" s="90">
        <v>5680</v>
      </c>
      <c r="F27" s="90">
        <v>3314</v>
      </c>
      <c r="G27" s="90">
        <v>3242</v>
      </c>
      <c r="H27" s="90">
        <v>832</v>
      </c>
      <c r="I27" s="90">
        <v>2438</v>
      </c>
      <c r="J27" s="73">
        <v>250</v>
      </c>
      <c r="K27" s="78">
        <f t="shared" si="0"/>
        <v>2366</v>
      </c>
    </row>
    <row r="28" spans="1:11" ht="15.75" customHeight="1">
      <c r="A28" s="179"/>
      <c r="B28" s="178" t="s">
        <v>25</v>
      </c>
      <c r="C28" s="178"/>
      <c r="D28" s="35">
        <v>24</v>
      </c>
      <c r="E28" s="91">
        <v>97</v>
      </c>
      <c r="F28" s="91">
        <v>41</v>
      </c>
      <c r="G28" s="91">
        <v>45</v>
      </c>
      <c r="H28" s="92" t="s">
        <v>33</v>
      </c>
      <c r="I28" s="91">
        <v>52</v>
      </c>
      <c r="J28" s="73">
        <v>9</v>
      </c>
      <c r="K28" s="78">
        <f t="shared" si="0"/>
        <v>56</v>
      </c>
    </row>
    <row r="29" spans="1:11" ht="15.75" customHeight="1">
      <c r="A29" s="179"/>
      <c r="B29" s="177" t="s">
        <v>105</v>
      </c>
      <c r="C29" s="177"/>
      <c r="D29" s="35">
        <v>25</v>
      </c>
      <c r="E29" s="91">
        <v>16</v>
      </c>
      <c r="F29" s="91">
        <v>15</v>
      </c>
      <c r="G29" s="91">
        <v>15</v>
      </c>
      <c r="H29" s="92">
        <v>9</v>
      </c>
      <c r="I29" s="91">
        <v>1</v>
      </c>
      <c r="J29" s="73"/>
      <c r="K29" s="78">
        <f t="shared" si="0"/>
        <v>1</v>
      </c>
    </row>
    <row r="30" spans="1:11" ht="15.75" customHeight="1">
      <c r="A30" s="179"/>
      <c r="B30" s="176" t="s">
        <v>115</v>
      </c>
      <c r="C30" s="176"/>
      <c r="D30" s="35">
        <v>26</v>
      </c>
      <c r="E30" s="91">
        <v>586</v>
      </c>
      <c r="F30" s="91">
        <v>569</v>
      </c>
      <c r="G30" s="91">
        <v>560</v>
      </c>
      <c r="H30" s="91">
        <v>380</v>
      </c>
      <c r="I30" s="91">
        <v>26</v>
      </c>
      <c r="J30" s="91"/>
      <c r="K30" s="78">
        <f t="shared" si="0"/>
        <v>17</v>
      </c>
    </row>
    <row r="31" spans="1:11" ht="15.75" customHeight="1">
      <c r="A31" s="179"/>
      <c r="B31" s="176" t="s">
        <v>20</v>
      </c>
      <c r="C31" s="176"/>
      <c r="D31" s="35">
        <v>27</v>
      </c>
      <c r="E31" s="91">
        <f aca="true" t="shared" si="3" ref="E31:J31">E27+E29+E30</f>
        <v>6282</v>
      </c>
      <c r="F31" s="91">
        <f t="shared" si="3"/>
        <v>3898</v>
      </c>
      <c r="G31" s="91">
        <f t="shared" si="3"/>
        <v>3817</v>
      </c>
      <c r="H31" s="92">
        <f t="shared" si="3"/>
        <v>1221</v>
      </c>
      <c r="I31" s="91">
        <f t="shared" si="3"/>
        <v>2465</v>
      </c>
      <c r="J31" s="73">
        <f t="shared" si="3"/>
        <v>250</v>
      </c>
      <c r="K31" s="78">
        <f t="shared" si="0"/>
        <v>2384</v>
      </c>
    </row>
    <row r="32" spans="1:11" ht="26.25" customHeight="1">
      <c r="A32" s="155" t="s">
        <v>136</v>
      </c>
      <c r="B32" s="156"/>
      <c r="C32" s="157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 t="shared" si="0"/>
        <v>0</v>
      </c>
    </row>
    <row r="33" spans="1:11" ht="15.75">
      <c r="A33" s="149" t="s">
        <v>113</v>
      </c>
      <c r="B33" s="150"/>
      <c r="C33" s="151"/>
      <c r="D33" s="35">
        <v>29</v>
      </c>
      <c r="E33" s="89">
        <f aca="true" t="shared" si="4" ref="E33:J33">E14+E26+E31+E32</f>
        <v>64058</v>
      </c>
      <c r="F33" s="89">
        <f t="shared" si="4"/>
        <v>36028</v>
      </c>
      <c r="G33" s="89">
        <f t="shared" si="4"/>
        <v>34745</v>
      </c>
      <c r="H33" s="89">
        <f>H14+H26+H31</f>
        <v>18257</v>
      </c>
      <c r="I33" s="89">
        <f t="shared" si="4"/>
        <v>29313</v>
      </c>
      <c r="J33" s="89">
        <f t="shared" si="4"/>
        <v>4317</v>
      </c>
      <c r="K33" s="78">
        <f t="shared" si="0"/>
        <v>28030</v>
      </c>
    </row>
    <row r="34" spans="1:3" ht="15.75">
      <c r="A34" s="38"/>
      <c r="B34" s="39"/>
      <c r="C34" s="39"/>
    </row>
  </sheetData>
  <sheetProtection/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31" r:id="rId1"/>
  <headerFooter>
    <oddFooter>&amp;LF1C57734&amp;C&amp;R2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E1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30" t="s">
        <v>77</v>
      </c>
      <c r="B1" s="230"/>
      <c r="C1" s="230"/>
      <c r="D1" s="230"/>
      <c r="E1" s="230"/>
      <c r="F1" s="37"/>
      <c r="G1" s="37"/>
      <c r="H1" s="37"/>
      <c r="I1" s="11"/>
    </row>
    <row r="2" spans="1:9" ht="29.25" customHeight="1">
      <c r="A2" s="205" t="s">
        <v>4</v>
      </c>
      <c r="B2" s="206"/>
      <c r="C2" s="206"/>
      <c r="D2" s="206"/>
      <c r="E2" s="206"/>
      <c r="F2" s="206"/>
      <c r="G2" s="207"/>
      <c r="H2" s="12" t="s">
        <v>21</v>
      </c>
      <c r="I2" s="12" t="s">
        <v>5</v>
      </c>
    </row>
    <row r="3" spans="1:9" ht="16.5" customHeight="1">
      <c r="A3" s="219" t="s">
        <v>22</v>
      </c>
      <c r="B3" s="212" t="s">
        <v>137</v>
      </c>
      <c r="C3" s="213"/>
      <c r="D3" s="236" t="s">
        <v>68</v>
      </c>
      <c r="E3" s="202" t="s">
        <v>53</v>
      </c>
      <c r="F3" s="203"/>
      <c r="G3" s="204"/>
      <c r="H3" s="13">
        <v>1</v>
      </c>
      <c r="I3" s="82">
        <v>781</v>
      </c>
    </row>
    <row r="4" spans="1:9" ht="16.5" customHeight="1">
      <c r="A4" s="220"/>
      <c r="B4" s="214"/>
      <c r="C4" s="215"/>
      <c r="D4" s="237"/>
      <c r="E4" s="208" t="s">
        <v>54</v>
      </c>
      <c r="F4" s="209"/>
      <c r="G4" s="210"/>
      <c r="H4" s="13">
        <v>2</v>
      </c>
      <c r="I4" s="80">
        <v>1332</v>
      </c>
    </row>
    <row r="5" spans="1:9" ht="16.5" customHeight="1">
      <c r="A5" s="220"/>
      <c r="B5" s="214"/>
      <c r="C5" s="215"/>
      <c r="D5" s="238"/>
      <c r="E5" s="208" t="s">
        <v>63</v>
      </c>
      <c r="F5" s="209"/>
      <c r="G5" s="210"/>
      <c r="H5" s="13">
        <v>3</v>
      </c>
      <c r="I5" s="80">
        <v>1909</v>
      </c>
    </row>
    <row r="6" spans="1:10" ht="15" customHeight="1">
      <c r="A6" s="220"/>
      <c r="B6" s="214"/>
      <c r="C6" s="215"/>
      <c r="D6" s="242" t="s">
        <v>52</v>
      </c>
      <c r="E6" s="202" t="s">
        <v>53</v>
      </c>
      <c r="F6" s="203"/>
      <c r="G6" s="204"/>
      <c r="H6" s="13">
        <v>4</v>
      </c>
      <c r="I6" s="80">
        <v>428</v>
      </c>
      <c r="J6" s="2"/>
    </row>
    <row r="7" spans="1:10" ht="15" customHeight="1">
      <c r="A7" s="220"/>
      <c r="B7" s="214"/>
      <c r="C7" s="215"/>
      <c r="D7" s="243"/>
      <c r="E7" s="208" t="s">
        <v>54</v>
      </c>
      <c r="F7" s="209"/>
      <c r="G7" s="210"/>
      <c r="H7" s="13">
        <v>5</v>
      </c>
      <c r="I7" s="80">
        <v>385</v>
      </c>
      <c r="J7" s="2"/>
    </row>
    <row r="8" spans="1:10" ht="15" customHeight="1">
      <c r="A8" s="220"/>
      <c r="B8" s="214"/>
      <c r="C8" s="215"/>
      <c r="D8" s="244"/>
      <c r="E8" s="208" t="s">
        <v>63</v>
      </c>
      <c r="F8" s="209"/>
      <c r="G8" s="210"/>
      <c r="H8" s="13">
        <v>6</v>
      </c>
      <c r="I8" s="80">
        <v>531</v>
      </c>
      <c r="J8" s="2"/>
    </row>
    <row r="9" spans="1:10" ht="15" customHeight="1">
      <c r="A9" s="220"/>
      <c r="B9" s="214"/>
      <c r="C9" s="215"/>
      <c r="D9" s="245" t="s">
        <v>55</v>
      </c>
      <c r="E9" s="202" t="s">
        <v>53</v>
      </c>
      <c r="F9" s="203"/>
      <c r="G9" s="204"/>
      <c r="H9" s="13">
        <v>7</v>
      </c>
      <c r="I9" s="80">
        <v>384</v>
      </c>
      <c r="J9" s="2"/>
    </row>
    <row r="10" spans="1:10" ht="15" customHeight="1">
      <c r="A10" s="220"/>
      <c r="B10" s="214"/>
      <c r="C10" s="215"/>
      <c r="D10" s="245"/>
      <c r="E10" s="208" t="s">
        <v>54</v>
      </c>
      <c r="F10" s="209"/>
      <c r="G10" s="210"/>
      <c r="H10" s="13">
        <v>8</v>
      </c>
      <c r="I10" s="80">
        <v>37</v>
      </c>
      <c r="J10" s="2"/>
    </row>
    <row r="11" spans="1:10" ht="15" customHeight="1">
      <c r="A11" s="220"/>
      <c r="B11" s="216"/>
      <c r="C11" s="217"/>
      <c r="D11" s="245"/>
      <c r="E11" s="208" t="s">
        <v>63</v>
      </c>
      <c r="F11" s="209"/>
      <c r="G11" s="210"/>
      <c r="H11" s="13">
        <v>9</v>
      </c>
      <c r="I11" s="80"/>
      <c r="J11" s="2"/>
    </row>
    <row r="12" spans="1:10" ht="15.75" customHeight="1">
      <c r="A12" s="220"/>
      <c r="B12" s="145" t="s">
        <v>93</v>
      </c>
      <c r="C12" s="211"/>
      <c r="D12" s="211"/>
      <c r="E12" s="211"/>
      <c r="F12" s="211"/>
      <c r="G12" s="146"/>
      <c r="H12" s="13">
        <v>10</v>
      </c>
      <c r="I12" s="82">
        <v>28</v>
      </c>
      <c r="J12" s="2"/>
    </row>
    <row r="13" spans="1:10" ht="15" customHeight="1">
      <c r="A13" s="220"/>
      <c r="B13" s="227" t="s">
        <v>76</v>
      </c>
      <c r="C13" s="227"/>
      <c r="D13" s="227"/>
      <c r="E13" s="233" t="s">
        <v>30</v>
      </c>
      <c r="F13" s="234"/>
      <c r="G13" s="235"/>
      <c r="H13" s="13">
        <v>11</v>
      </c>
      <c r="I13" s="82">
        <v>1321</v>
      </c>
      <c r="J13" s="2"/>
    </row>
    <row r="14" spans="1:10" ht="15" customHeight="1">
      <c r="A14" s="220"/>
      <c r="B14" s="227"/>
      <c r="C14" s="227"/>
      <c r="D14" s="227"/>
      <c r="E14" s="233" t="s">
        <v>26</v>
      </c>
      <c r="F14" s="234"/>
      <c r="G14" s="235"/>
      <c r="H14" s="13">
        <v>12</v>
      </c>
      <c r="I14" s="82">
        <v>773</v>
      </c>
      <c r="J14" s="2"/>
    </row>
    <row r="15" spans="1:10" ht="18" customHeight="1">
      <c r="A15" s="220"/>
      <c r="B15" s="228" t="s">
        <v>50</v>
      </c>
      <c r="C15" s="228"/>
      <c r="D15" s="228"/>
      <c r="E15" s="224" t="s">
        <v>51</v>
      </c>
      <c r="F15" s="225"/>
      <c r="G15" s="226"/>
      <c r="H15" s="13">
        <v>13</v>
      </c>
      <c r="I15" s="82">
        <v>162</v>
      </c>
      <c r="J15" s="2"/>
    </row>
    <row r="16" spans="1:10" ht="18" customHeight="1">
      <c r="A16" s="220"/>
      <c r="B16" s="228"/>
      <c r="C16" s="228"/>
      <c r="D16" s="228"/>
      <c r="E16" s="224" t="s">
        <v>31</v>
      </c>
      <c r="F16" s="225"/>
      <c r="G16" s="226"/>
      <c r="H16" s="13">
        <v>14</v>
      </c>
      <c r="I16" s="82">
        <v>206</v>
      </c>
      <c r="J16" s="2"/>
    </row>
    <row r="17" spans="1:10" ht="24" customHeight="1">
      <c r="A17" s="220"/>
      <c r="B17" s="239" t="s">
        <v>80</v>
      </c>
      <c r="C17" s="240"/>
      <c r="D17" s="240"/>
      <c r="E17" s="240"/>
      <c r="F17" s="240"/>
      <c r="G17" s="241"/>
      <c r="H17" s="13">
        <v>15</v>
      </c>
      <c r="I17" s="82">
        <v>37</v>
      </c>
      <c r="J17" s="2"/>
    </row>
    <row r="18" spans="1:10" ht="15" customHeight="1">
      <c r="A18" s="220"/>
      <c r="B18" s="221" t="s">
        <v>73</v>
      </c>
      <c r="C18" s="222"/>
      <c r="D18" s="222"/>
      <c r="E18" s="222"/>
      <c r="F18" s="222"/>
      <c r="G18" s="223"/>
      <c r="H18" s="13">
        <v>16</v>
      </c>
      <c r="I18" s="82">
        <v>1569</v>
      </c>
      <c r="J18" s="2"/>
    </row>
    <row r="19" spans="1:10" ht="15" customHeight="1">
      <c r="A19" s="220"/>
      <c r="B19" s="221" t="s">
        <v>138</v>
      </c>
      <c r="C19" s="222"/>
      <c r="D19" s="222"/>
      <c r="E19" s="222"/>
      <c r="F19" s="222"/>
      <c r="G19" s="223"/>
      <c r="H19" s="13">
        <v>17</v>
      </c>
      <c r="I19" s="82">
        <v>4932</v>
      </c>
      <c r="J19" s="2"/>
    </row>
    <row r="20" spans="1:9" ht="15" customHeight="1">
      <c r="A20" s="220"/>
      <c r="B20" s="221" t="s">
        <v>74</v>
      </c>
      <c r="C20" s="222"/>
      <c r="D20" s="222"/>
      <c r="E20" s="222"/>
      <c r="F20" s="222"/>
      <c r="G20" s="223"/>
      <c r="H20" s="13">
        <v>18</v>
      </c>
      <c r="I20" s="82">
        <v>73</v>
      </c>
    </row>
    <row r="21" spans="1:9" ht="23.25" customHeight="1">
      <c r="A21" s="220"/>
      <c r="B21" s="147" t="s">
        <v>84</v>
      </c>
      <c r="C21" s="229"/>
      <c r="D21" s="229"/>
      <c r="E21" s="229"/>
      <c r="F21" s="229"/>
      <c r="G21" s="148"/>
      <c r="H21" s="13">
        <v>19</v>
      </c>
      <c r="I21" s="82">
        <v>93</v>
      </c>
    </row>
    <row r="22" spans="1:9" ht="15" customHeight="1">
      <c r="A22" s="231" t="s">
        <v>45</v>
      </c>
      <c r="B22" s="212" t="s">
        <v>71</v>
      </c>
      <c r="C22" s="213"/>
      <c r="D22" s="236" t="s">
        <v>68</v>
      </c>
      <c r="E22" s="202" t="s">
        <v>69</v>
      </c>
      <c r="F22" s="203"/>
      <c r="G22" s="204"/>
      <c r="H22" s="13">
        <v>20</v>
      </c>
      <c r="I22" s="82">
        <v>3188</v>
      </c>
    </row>
    <row r="23" spans="1:9" ht="15" customHeight="1">
      <c r="A23" s="232"/>
      <c r="B23" s="214"/>
      <c r="C23" s="215"/>
      <c r="D23" s="237"/>
      <c r="E23" s="208" t="s">
        <v>54</v>
      </c>
      <c r="F23" s="209"/>
      <c r="G23" s="210"/>
      <c r="H23" s="13">
        <v>21</v>
      </c>
      <c r="I23" s="82">
        <v>910</v>
      </c>
    </row>
    <row r="24" spans="1:9" ht="15" customHeight="1">
      <c r="A24" s="232"/>
      <c r="B24" s="214"/>
      <c r="C24" s="215"/>
      <c r="D24" s="238"/>
      <c r="E24" s="208" t="s">
        <v>70</v>
      </c>
      <c r="F24" s="209"/>
      <c r="G24" s="210"/>
      <c r="H24" s="13">
        <v>22</v>
      </c>
      <c r="I24" s="82"/>
    </row>
    <row r="25" spans="1:9" ht="15" customHeight="1">
      <c r="A25" s="232"/>
      <c r="B25" s="214"/>
      <c r="C25" s="215"/>
      <c r="D25" s="242" t="s">
        <v>52</v>
      </c>
      <c r="E25" s="202" t="s">
        <v>69</v>
      </c>
      <c r="F25" s="203"/>
      <c r="G25" s="204"/>
      <c r="H25" s="13">
        <v>23</v>
      </c>
      <c r="I25" s="82">
        <v>1635</v>
      </c>
    </row>
    <row r="26" spans="1:9" ht="15" customHeight="1">
      <c r="A26" s="232"/>
      <c r="B26" s="214"/>
      <c r="C26" s="215"/>
      <c r="D26" s="243"/>
      <c r="E26" s="208" t="s">
        <v>54</v>
      </c>
      <c r="F26" s="209"/>
      <c r="G26" s="210"/>
      <c r="H26" s="13">
        <v>24</v>
      </c>
      <c r="I26" s="82">
        <v>1039</v>
      </c>
    </row>
    <row r="27" spans="1:9" ht="15" customHeight="1">
      <c r="A27" s="232"/>
      <c r="B27" s="214"/>
      <c r="C27" s="215"/>
      <c r="D27" s="244"/>
      <c r="E27" s="208" t="s">
        <v>70</v>
      </c>
      <c r="F27" s="209"/>
      <c r="G27" s="210"/>
      <c r="H27" s="13">
        <v>25</v>
      </c>
      <c r="I27" s="82"/>
    </row>
    <row r="28" spans="1:9" ht="15" customHeight="1">
      <c r="A28" s="232"/>
      <c r="B28" s="214"/>
      <c r="C28" s="215"/>
      <c r="D28" s="245" t="s">
        <v>55</v>
      </c>
      <c r="E28" s="202" t="s">
        <v>69</v>
      </c>
      <c r="F28" s="203"/>
      <c r="G28" s="204"/>
      <c r="H28" s="13">
        <v>26</v>
      </c>
      <c r="I28" s="82">
        <v>551</v>
      </c>
    </row>
    <row r="29" spans="1:9" ht="15" customHeight="1">
      <c r="A29" s="232"/>
      <c r="B29" s="214"/>
      <c r="C29" s="215"/>
      <c r="D29" s="245"/>
      <c r="E29" s="208" t="s">
        <v>54</v>
      </c>
      <c r="F29" s="209"/>
      <c r="G29" s="210"/>
      <c r="H29" s="13">
        <v>27</v>
      </c>
      <c r="I29" s="82">
        <v>59</v>
      </c>
    </row>
    <row r="30" spans="1:9" ht="15" customHeight="1">
      <c r="A30" s="232"/>
      <c r="B30" s="216"/>
      <c r="C30" s="217"/>
      <c r="D30" s="245"/>
      <c r="E30" s="208" t="s">
        <v>70</v>
      </c>
      <c r="F30" s="209"/>
      <c r="G30" s="210"/>
      <c r="H30" s="13">
        <v>28</v>
      </c>
      <c r="I30" s="82"/>
    </row>
    <row r="31" spans="1:9" ht="15" customHeight="1">
      <c r="A31" s="232"/>
      <c r="B31" s="281" t="s">
        <v>34</v>
      </c>
      <c r="C31" s="281"/>
      <c r="D31" s="259" t="s">
        <v>27</v>
      </c>
      <c r="E31" s="260"/>
      <c r="F31" s="260"/>
      <c r="G31" s="261"/>
      <c r="H31" s="13">
        <v>29</v>
      </c>
      <c r="I31" s="82">
        <v>6940</v>
      </c>
    </row>
    <row r="32" spans="1:9" ht="15" customHeight="1">
      <c r="A32" s="232"/>
      <c r="B32" s="281"/>
      <c r="C32" s="281"/>
      <c r="D32" s="259" t="s">
        <v>28</v>
      </c>
      <c r="E32" s="260"/>
      <c r="F32" s="260"/>
      <c r="G32" s="261"/>
      <c r="H32" s="13">
        <v>30</v>
      </c>
      <c r="I32" s="82">
        <v>7497</v>
      </c>
    </row>
    <row r="33" spans="1:9" ht="15" customHeight="1">
      <c r="A33" s="232"/>
      <c r="B33" s="281"/>
      <c r="C33" s="281"/>
      <c r="D33" s="255" t="s">
        <v>67</v>
      </c>
      <c r="E33" s="256"/>
      <c r="F33" s="256"/>
      <c r="G33" s="257"/>
      <c r="H33" s="13">
        <v>31</v>
      </c>
      <c r="I33" s="82">
        <v>201</v>
      </c>
    </row>
    <row r="34" spans="1:9" ht="15" customHeight="1">
      <c r="A34" s="232"/>
      <c r="B34" s="221" t="s">
        <v>73</v>
      </c>
      <c r="C34" s="222"/>
      <c r="D34" s="222"/>
      <c r="E34" s="222"/>
      <c r="F34" s="222"/>
      <c r="G34" s="223"/>
      <c r="H34" s="13">
        <v>32</v>
      </c>
      <c r="I34" s="82">
        <v>385</v>
      </c>
    </row>
    <row r="35" spans="1:9" ht="15" customHeight="1">
      <c r="A35" s="232"/>
      <c r="B35" s="221" t="s">
        <v>138</v>
      </c>
      <c r="C35" s="222"/>
      <c r="D35" s="222"/>
      <c r="E35" s="222"/>
      <c r="F35" s="222"/>
      <c r="G35" s="223"/>
      <c r="H35" s="13">
        <v>33</v>
      </c>
      <c r="I35" s="82">
        <v>3035</v>
      </c>
    </row>
    <row r="36" spans="1:9" ht="15" customHeight="1">
      <c r="A36" s="232"/>
      <c r="B36" s="221" t="s">
        <v>111</v>
      </c>
      <c r="C36" s="222"/>
      <c r="D36" s="222"/>
      <c r="E36" s="222"/>
      <c r="F36" s="222"/>
      <c r="G36" s="223"/>
      <c r="H36" s="13">
        <v>34</v>
      </c>
      <c r="I36" s="82">
        <v>1851</v>
      </c>
    </row>
    <row r="37" spans="1:9" ht="37.5" customHeight="1">
      <c r="A37" s="232"/>
      <c r="B37" s="147" t="s">
        <v>83</v>
      </c>
      <c r="C37" s="229"/>
      <c r="D37" s="229"/>
      <c r="E37" s="229"/>
      <c r="F37" s="229"/>
      <c r="G37" s="148"/>
      <c r="H37" s="13">
        <v>35</v>
      </c>
      <c r="I37" s="79">
        <v>361</v>
      </c>
    </row>
    <row r="38" spans="1:9" ht="15" customHeight="1">
      <c r="A38" s="265" t="s">
        <v>72</v>
      </c>
      <c r="B38" s="266"/>
      <c r="C38" s="267"/>
      <c r="D38" s="246" t="s">
        <v>68</v>
      </c>
      <c r="E38" s="247"/>
      <c r="F38" s="247"/>
      <c r="G38" s="248"/>
      <c r="H38" s="13">
        <v>36</v>
      </c>
      <c r="I38" s="83">
        <v>1888</v>
      </c>
    </row>
    <row r="39" spans="1:9" ht="15" customHeight="1">
      <c r="A39" s="268"/>
      <c r="B39" s="269"/>
      <c r="C39" s="270"/>
      <c r="D39" s="246" t="s">
        <v>52</v>
      </c>
      <c r="E39" s="247"/>
      <c r="F39" s="247"/>
      <c r="G39" s="248"/>
      <c r="H39" s="13">
        <v>37</v>
      </c>
      <c r="I39" s="83">
        <v>703</v>
      </c>
    </row>
    <row r="40" spans="1:9" ht="15" customHeight="1">
      <c r="A40" s="271"/>
      <c r="B40" s="272"/>
      <c r="C40" s="273"/>
      <c r="D40" s="246" t="s">
        <v>55</v>
      </c>
      <c r="E40" s="247"/>
      <c r="F40" s="247"/>
      <c r="G40" s="248"/>
      <c r="H40" s="13">
        <v>38</v>
      </c>
      <c r="I40" s="83">
        <v>129</v>
      </c>
    </row>
    <row r="41" spans="1:9" ht="14.25" customHeight="1">
      <c r="A41" s="227" t="s">
        <v>24</v>
      </c>
      <c r="B41" s="227"/>
      <c r="C41" s="227"/>
      <c r="D41" s="227"/>
      <c r="E41" s="227"/>
      <c r="F41" s="227"/>
      <c r="G41" s="227"/>
      <c r="H41" s="227"/>
      <c r="I41" s="227"/>
    </row>
    <row r="42" spans="1:9" ht="15.75" customHeight="1">
      <c r="A42" s="278" t="s">
        <v>106</v>
      </c>
      <c r="B42" s="279"/>
      <c r="C42" s="279"/>
      <c r="D42" s="279"/>
      <c r="E42" s="279"/>
      <c r="F42" s="279"/>
      <c r="G42" s="280"/>
      <c r="H42" s="88">
        <v>39</v>
      </c>
      <c r="I42" s="79">
        <v>662</v>
      </c>
    </row>
    <row r="43" spans="1:9" ht="14.25" customHeight="1">
      <c r="A43" s="262" t="s">
        <v>107</v>
      </c>
      <c r="B43" s="263"/>
      <c r="C43" s="263"/>
      <c r="D43" s="263"/>
      <c r="E43" s="263"/>
      <c r="F43" s="263"/>
      <c r="G43" s="264"/>
      <c r="H43" s="88">
        <v>40</v>
      </c>
      <c r="I43" s="79">
        <v>348</v>
      </c>
    </row>
    <row r="44" spans="1:9" ht="30" customHeight="1">
      <c r="A44" s="275" t="s">
        <v>114</v>
      </c>
      <c r="B44" s="276"/>
      <c r="C44" s="276"/>
      <c r="D44" s="276"/>
      <c r="E44" s="276"/>
      <c r="F44" s="276"/>
      <c r="G44" s="277"/>
      <c r="H44" s="94">
        <v>41</v>
      </c>
      <c r="I44" s="82">
        <v>5</v>
      </c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108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49" t="s">
        <v>89</v>
      </c>
      <c r="B47" s="250"/>
      <c r="C47" s="250"/>
      <c r="D47" s="251"/>
      <c r="E47" s="258" t="s">
        <v>109</v>
      </c>
      <c r="F47" s="258"/>
      <c r="G47" s="258"/>
      <c r="H47" s="258"/>
      <c r="I47" s="258"/>
    </row>
    <row r="48" spans="1:9" ht="48" customHeight="1">
      <c r="A48" s="252"/>
      <c r="B48" s="253"/>
      <c r="C48" s="253"/>
      <c r="D48" s="254"/>
      <c r="E48" s="63" t="s">
        <v>85</v>
      </c>
      <c r="F48" s="63" t="s">
        <v>86</v>
      </c>
      <c r="G48" s="63" t="s">
        <v>87</v>
      </c>
      <c r="H48" s="63" t="s">
        <v>90</v>
      </c>
      <c r="I48" s="64" t="s">
        <v>88</v>
      </c>
    </row>
    <row r="49" spans="1:9" ht="15" customHeight="1">
      <c r="A49" s="227" t="s">
        <v>116</v>
      </c>
      <c r="B49" s="227"/>
      <c r="C49" s="227"/>
      <c r="D49" s="227"/>
      <c r="E49" s="74">
        <f>E50+E52+E53</f>
        <v>29714</v>
      </c>
      <c r="F49" s="74">
        <f>F50+F52+F53</f>
        <v>4445</v>
      </c>
      <c r="G49" s="74">
        <f>G50+G52+G53</f>
        <v>441</v>
      </c>
      <c r="H49" s="74">
        <f>H50+H52+H53</f>
        <v>115</v>
      </c>
      <c r="I49" s="74">
        <f>I50+I52+I53</f>
        <v>30</v>
      </c>
    </row>
    <row r="50" spans="1:9" ht="15" customHeight="1">
      <c r="A50" s="218" t="s">
        <v>117</v>
      </c>
      <c r="B50" s="218"/>
      <c r="C50" s="218"/>
      <c r="D50" s="218"/>
      <c r="E50" s="82">
        <v>20753</v>
      </c>
      <c r="F50" s="82">
        <v>1058</v>
      </c>
      <c r="G50" s="82">
        <v>107</v>
      </c>
      <c r="H50" s="82">
        <v>38</v>
      </c>
      <c r="I50" s="82">
        <v>21</v>
      </c>
    </row>
    <row r="51" spans="1:9" ht="30" customHeight="1">
      <c r="A51" s="274" t="s">
        <v>118</v>
      </c>
      <c r="B51" s="274"/>
      <c r="C51" s="274"/>
      <c r="D51" s="274"/>
      <c r="E51" s="82">
        <v>13933</v>
      </c>
      <c r="F51" s="82"/>
      <c r="G51" s="82"/>
      <c r="H51" s="82"/>
      <c r="I51" s="82"/>
    </row>
    <row r="52" spans="1:9" ht="15" customHeight="1">
      <c r="A52" s="218" t="s">
        <v>42</v>
      </c>
      <c r="B52" s="218"/>
      <c r="C52" s="218"/>
      <c r="D52" s="218"/>
      <c r="E52" s="82">
        <v>5506</v>
      </c>
      <c r="F52" s="82">
        <v>3095</v>
      </c>
      <c r="G52" s="82">
        <v>278</v>
      </c>
      <c r="H52" s="82">
        <v>64</v>
      </c>
      <c r="I52" s="82">
        <v>8</v>
      </c>
    </row>
    <row r="53" spans="1:9" ht="15" customHeight="1">
      <c r="A53" s="218" t="s">
        <v>44</v>
      </c>
      <c r="B53" s="218"/>
      <c r="C53" s="218"/>
      <c r="D53" s="218"/>
      <c r="E53" s="82">
        <v>3455</v>
      </c>
      <c r="F53" s="82">
        <v>292</v>
      </c>
      <c r="G53" s="82">
        <v>56</v>
      </c>
      <c r="H53" s="82">
        <v>13</v>
      </c>
      <c r="I53" s="82">
        <v>1</v>
      </c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s="106" customFormat="1" ht="15.75">
      <c r="A55" s="191" t="s">
        <v>122</v>
      </c>
      <c r="B55" s="191"/>
      <c r="C55" s="191"/>
      <c r="D55" s="191"/>
      <c r="E55" s="191"/>
      <c r="F55" s="191"/>
      <c r="G55" s="191"/>
      <c r="H55" s="105"/>
      <c r="I55" s="105"/>
    </row>
    <row r="56" spans="1:9" s="106" customFormat="1" ht="24">
      <c r="A56" s="192" t="s">
        <v>123</v>
      </c>
      <c r="B56" s="193"/>
      <c r="C56" s="193"/>
      <c r="D56" s="194"/>
      <c r="E56" s="96" t="s">
        <v>21</v>
      </c>
      <c r="F56" s="96" t="s">
        <v>5</v>
      </c>
      <c r="G56" s="97" t="s">
        <v>124</v>
      </c>
      <c r="H56" s="105"/>
      <c r="I56" s="105"/>
    </row>
    <row r="57" spans="1:9" s="106" customFormat="1" ht="15" customHeight="1">
      <c r="A57" s="195" t="s">
        <v>116</v>
      </c>
      <c r="B57" s="196"/>
      <c r="C57" s="196"/>
      <c r="D57" s="197"/>
      <c r="E57" s="98">
        <v>1</v>
      </c>
      <c r="F57" s="99"/>
      <c r="G57" s="100"/>
      <c r="H57" s="105"/>
      <c r="I57" s="105"/>
    </row>
    <row r="58" spans="1:9" s="106" customFormat="1" ht="15" customHeight="1">
      <c r="A58" s="198" t="s">
        <v>125</v>
      </c>
      <c r="B58" s="199"/>
      <c r="C58" s="189" t="s">
        <v>126</v>
      </c>
      <c r="D58" s="190"/>
      <c r="E58" s="101">
        <v>2</v>
      </c>
      <c r="F58" s="102"/>
      <c r="G58" s="84"/>
      <c r="H58" s="105"/>
      <c r="I58" s="105"/>
    </row>
    <row r="59" spans="1:9" s="106" customFormat="1" ht="15" customHeight="1">
      <c r="A59" s="200"/>
      <c r="B59" s="201"/>
      <c r="C59" s="189" t="s">
        <v>127</v>
      </c>
      <c r="D59" s="190"/>
      <c r="E59" s="101">
        <v>3</v>
      </c>
      <c r="F59" s="102"/>
      <c r="G59" s="84"/>
      <c r="H59" s="105"/>
      <c r="I59" s="105"/>
    </row>
    <row r="60" spans="1:9" s="106" customFormat="1" ht="15" customHeight="1">
      <c r="A60" s="183" t="s">
        <v>128</v>
      </c>
      <c r="B60" s="184"/>
      <c r="C60" s="187" t="s">
        <v>129</v>
      </c>
      <c r="D60" s="188"/>
      <c r="E60" s="103">
        <v>4</v>
      </c>
      <c r="F60" s="104"/>
      <c r="G60" s="100"/>
      <c r="H60" s="105"/>
      <c r="I60" s="105"/>
    </row>
    <row r="61" spans="1:9" s="106" customFormat="1" ht="24.75" customHeight="1">
      <c r="A61" s="185"/>
      <c r="B61" s="186"/>
      <c r="C61" s="187" t="s">
        <v>130</v>
      </c>
      <c r="D61" s="188"/>
      <c r="E61" s="101">
        <v>5</v>
      </c>
      <c r="F61" s="102"/>
      <c r="G61" s="84"/>
      <c r="H61" s="105"/>
      <c r="I61" s="105"/>
    </row>
    <row r="62" spans="1:9" s="106" customFormat="1" ht="15" customHeight="1">
      <c r="A62" s="183" t="s">
        <v>131</v>
      </c>
      <c r="B62" s="184"/>
      <c r="C62" s="189" t="s">
        <v>132</v>
      </c>
      <c r="D62" s="190"/>
      <c r="E62" s="101">
        <v>6</v>
      </c>
      <c r="F62" s="102"/>
      <c r="G62" s="84"/>
      <c r="H62" s="105"/>
      <c r="I62" s="105"/>
    </row>
    <row r="63" spans="1:9" s="106" customFormat="1" ht="24.75" customHeight="1">
      <c r="A63" s="185"/>
      <c r="B63" s="186"/>
      <c r="C63" s="189" t="s">
        <v>133</v>
      </c>
      <c r="D63" s="190"/>
      <c r="E63" s="101">
        <v>7</v>
      </c>
      <c r="F63" s="102"/>
      <c r="G63" s="84"/>
      <c r="H63" s="105"/>
      <c r="I63" s="105"/>
    </row>
    <row r="64" spans="1:9" ht="15.75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 ht="24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ht="36" customHeight="1">
      <c r="A69" s="3"/>
      <c r="B69" s="3"/>
      <c r="C69" s="3"/>
      <c r="D69" s="3"/>
      <c r="E69" s="3"/>
      <c r="F69" s="3"/>
      <c r="G69" s="3"/>
      <c r="H69" s="3"/>
      <c r="I69" s="3"/>
    </row>
    <row r="70" spans="1:9" ht="12.75" customHeight="1">
      <c r="A70" s="3"/>
      <c r="B70" s="3"/>
      <c r="C70" s="3"/>
      <c r="D70" s="3"/>
      <c r="E70" s="3"/>
      <c r="F70" s="3"/>
      <c r="G70" s="3"/>
      <c r="H70" s="3"/>
      <c r="I70" s="3"/>
    </row>
    <row r="71" spans="1:9" ht="12.7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2.7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ht="12.75">
      <c r="A120" s="3"/>
    </row>
    <row r="121" ht="12.75">
      <c r="A121" s="3"/>
    </row>
    <row r="122" ht="12.75">
      <c r="A122" s="3"/>
    </row>
  </sheetData>
  <sheetProtection formatCells="0" formatColumns="0" formatRows="0"/>
  <mergeCells count="77"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  <mergeCell ref="A55:G55"/>
    <mergeCell ref="A56:D56"/>
    <mergeCell ref="A57:D57"/>
    <mergeCell ref="A58:B59"/>
    <mergeCell ref="C58:D58"/>
    <mergeCell ref="C59:D59"/>
    <mergeCell ref="A60:B61"/>
    <mergeCell ref="C60:D60"/>
    <mergeCell ref="C61:D61"/>
    <mergeCell ref="A62:B63"/>
    <mergeCell ref="C62:D62"/>
    <mergeCell ref="C63:D63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29" r:id="rId1"/>
  <headerFooter>
    <oddFooter>&amp;LF1C57734&amp;C&amp;R3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7" sqref="A17:IV29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1.375" style="0" customWidth="1"/>
  </cols>
  <sheetData>
    <row r="1" spans="1:4" ht="18" customHeight="1">
      <c r="A1" s="43" t="s">
        <v>78</v>
      </c>
      <c r="B1" s="44"/>
      <c r="C1" s="44"/>
      <c r="D1" s="44"/>
    </row>
    <row r="2" spans="1:4" ht="25.5" customHeight="1">
      <c r="A2" s="205" t="s">
        <v>4</v>
      </c>
      <c r="B2" s="206"/>
      <c r="C2" s="12" t="s">
        <v>21</v>
      </c>
      <c r="D2" s="12" t="s">
        <v>5</v>
      </c>
    </row>
    <row r="3" spans="1:4" ht="29.25" customHeight="1">
      <c r="A3" s="294" t="s">
        <v>99</v>
      </c>
      <c r="B3" s="294"/>
      <c r="C3" s="13">
        <v>1</v>
      </c>
      <c r="D3" s="87">
        <f>IF('розділ 1'!I33&lt;&gt;0,'розділ 1'!J33*100/'розділ 1'!I33,0)</f>
        <v>14.72725411933272</v>
      </c>
    </row>
    <row r="4" spans="1:4" ht="16.5" customHeight="1">
      <c r="A4" s="292" t="s">
        <v>1</v>
      </c>
      <c r="B4" s="51" t="s">
        <v>100</v>
      </c>
      <c r="C4" s="13">
        <v>2</v>
      </c>
      <c r="D4" s="87">
        <f>IF('розділ 1'!I14&lt;&gt;0,'розділ 1'!J14*100/'розділ 1'!I14,0)</f>
        <v>21.06390574794716</v>
      </c>
    </row>
    <row r="5" spans="1:4" ht="16.5" customHeight="1">
      <c r="A5" s="293"/>
      <c r="B5" s="51" t="s">
        <v>101</v>
      </c>
      <c r="C5" s="13">
        <v>3</v>
      </c>
      <c r="D5" s="87">
        <f>IF('розділ 1'!I26&lt;&gt;0,'розділ 1'!J26*100/'розділ 1'!I26,0)</f>
        <v>12.453239360260232</v>
      </c>
    </row>
    <row r="6" spans="1:4" ht="16.5" customHeight="1">
      <c r="A6" s="293"/>
      <c r="B6" s="46" t="s">
        <v>102</v>
      </c>
      <c r="C6" s="13">
        <v>4</v>
      </c>
      <c r="D6" s="87">
        <f>IF('розділ 1'!I31&lt;&gt;0,'розділ 1'!J31*100/'розділ 1'!I31,0)</f>
        <v>10.141987829614605</v>
      </c>
    </row>
    <row r="7" spans="1:4" ht="16.5" customHeight="1">
      <c r="A7" s="294" t="s">
        <v>103</v>
      </c>
      <c r="B7" s="294"/>
      <c r="C7" s="13">
        <v>5</v>
      </c>
      <c r="D7" s="87">
        <f>IF('розділ 1'!F33&lt;&gt;0,'розділ 1'!G33*100/'розділ 1'!F33,0)</f>
        <v>96.4388808704341</v>
      </c>
    </row>
    <row r="8" spans="1:4" ht="16.5" customHeight="1">
      <c r="A8" s="294" t="s">
        <v>35</v>
      </c>
      <c r="B8" s="294"/>
      <c r="C8" s="13">
        <v>6</v>
      </c>
      <c r="D8" s="84">
        <f>IF('розділ 2'!I43&lt;&gt;0,'розділ 1'!G33/'розділ 2'!I43,0)</f>
        <v>99.8419540229885</v>
      </c>
    </row>
    <row r="9" spans="1:4" ht="25.5" customHeight="1">
      <c r="A9" s="294" t="s">
        <v>43</v>
      </c>
      <c r="B9" s="294"/>
      <c r="C9" s="13">
        <v>7</v>
      </c>
      <c r="D9" s="84">
        <f>IF('розділ 2'!I43&lt;&gt;0,'розділ 1'!E33/'розділ 2'!I43,0)</f>
        <v>184.07471264367817</v>
      </c>
    </row>
    <row r="10" spans="1:4" ht="16.5" customHeight="1">
      <c r="A10" s="259" t="s">
        <v>29</v>
      </c>
      <c r="B10" s="261"/>
      <c r="C10" s="13">
        <v>8</v>
      </c>
      <c r="D10" s="80">
        <v>42.8947368421053</v>
      </c>
    </row>
    <row r="11" spans="1:4" ht="16.5" customHeight="1">
      <c r="A11" s="289" t="s">
        <v>119</v>
      </c>
      <c r="B11" s="289"/>
      <c r="C11" s="13">
        <v>9</v>
      </c>
      <c r="D11" s="80">
        <v>20.2631578947368</v>
      </c>
    </row>
    <row r="12" spans="1:4" ht="16.5" customHeight="1">
      <c r="A12" s="291" t="s">
        <v>120</v>
      </c>
      <c r="B12" s="291"/>
      <c r="C12" s="13">
        <v>10</v>
      </c>
      <c r="D12" s="95">
        <v>69.1578947368421</v>
      </c>
    </row>
    <row r="13" spans="1:4" ht="16.5" customHeight="1">
      <c r="A13" s="291" t="s">
        <v>121</v>
      </c>
      <c r="B13" s="291"/>
      <c r="C13" s="13">
        <v>11</v>
      </c>
      <c r="D13" s="95">
        <v>1</v>
      </c>
    </row>
    <row r="14" spans="1:4" ht="16.5" customHeight="1">
      <c r="A14" s="290" t="s">
        <v>42</v>
      </c>
      <c r="B14" s="290"/>
      <c r="C14" s="13">
        <v>12</v>
      </c>
      <c r="D14" s="95">
        <v>97.2105263157895</v>
      </c>
    </row>
    <row r="15" spans="1:4" ht="16.5" customHeight="1">
      <c r="A15" s="290" t="s">
        <v>44</v>
      </c>
      <c r="B15" s="290"/>
      <c r="C15" s="13">
        <v>13</v>
      </c>
      <c r="D15" s="95">
        <v>48.5263157894737</v>
      </c>
    </row>
    <row r="16" spans="1:4" ht="15" customHeight="1">
      <c r="A16" s="53"/>
      <c r="B16" s="53"/>
      <c r="C16" s="41"/>
      <c r="D16" s="41"/>
    </row>
    <row r="17" spans="1:4" ht="15" customHeight="1" hidden="1">
      <c r="A17" s="53"/>
      <c r="B17" s="53"/>
      <c r="C17" s="41"/>
      <c r="D17" s="41"/>
    </row>
    <row r="18" spans="1:4" ht="15" customHeight="1" hidden="1">
      <c r="A18" s="53"/>
      <c r="B18" s="53"/>
      <c r="C18" s="41"/>
      <c r="D18" s="41"/>
    </row>
    <row r="19" spans="1:5" ht="15.75" customHeight="1" hidden="1">
      <c r="A19" s="287" t="s">
        <v>91</v>
      </c>
      <c r="B19" s="287"/>
      <c r="C19" s="284" t="s">
        <v>143</v>
      </c>
      <c r="D19" s="284"/>
      <c r="E19" s="65"/>
    </row>
    <row r="20" spans="1:5" ht="12.75" hidden="1">
      <c r="A20" s="46"/>
      <c r="B20" s="68" t="s">
        <v>36</v>
      </c>
      <c r="C20" s="285" t="s">
        <v>37</v>
      </c>
      <c r="D20" s="285"/>
      <c r="E20" s="65"/>
    </row>
    <row r="21" spans="1:5" ht="12.75" hidden="1">
      <c r="A21" s="46"/>
      <c r="B21" s="46"/>
      <c r="C21" s="66"/>
      <c r="D21" s="66"/>
      <c r="E21" s="65"/>
    </row>
    <row r="22" spans="1:5" ht="14.25" customHeight="1" hidden="1">
      <c r="A22" s="47" t="s">
        <v>41</v>
      </c>
      <c r="B22" s="69"/>
      <c r="C22" s="288" t="s">
        <v>144</v>
      </c>
      <c r="D22" s="288"/>
      <c r="E22" s="67"/>
    </row>
    <row r="23" spans="1:5" ht="12.75" hidden="1">
      <c r="A23" s="48"/>
      <c r="B23" s="68" t="s">
        <v>36</v>
      </c>
      <c r="C23" s="285" t="s">
        <v>37</v>
      </c>
      <c r="D23" s="285"/>
      <c r="E23" s="65"/>
    </row>
    <row r="24" spans="1:5" ht="12.75" hidden="1">
      <c r="A24" s="49" t="s">
        <v>38</v>
      </c>
      <c r="B24" s="70"/>
      <c r="C24" s="286">
        <v>2777663</v>
      </c>
      <c r="D24" s="286"/>
      <c r="E24" s="66"/>
    </row>
    <row r="25" spans="1:5" ht="15.75" customHeight="1" hidden="1">
      <c r="A25" s="50" t="s">
        <v>39</v>
      </c>
      <c r="B25" s="70"/>
      <c r="C25" s="282"/>
      <c r="D25" s="282"/>
      <c r="E25" s="66"/>
    </row>
    <row r="26" spans="1:4" ht="14.25" customHeight="1" hidden="1">
      <c r="A26" s="49" t="s">
        <v>40</v>
      </c>
      <c r="B26" s="71"/>
      <c r="C26" s="282" t="s">
        <v>139</v>
      </c>
      <c r="D26" s="282"/>
    </row>
    <row r="27" ht="12.75" hidden="1"/>
    <row r="28" spans="3:5" ht="16.5" customHeight="1" hidden="1">
      <c r="C28" s="283" t="s">
        <v>140</v>
      </c>
      <c r="D28" s="283"/>
      <c r="E28" s="72"/>
    </row>
    <row r="29" ht="12.75" hidden="1"/>
  </sheetData>
  <sheetProtection/>
  <mergeCells count="21">
    <mergeCell ref="A10:B10"/>
    <mergeCell ref="A4:A6"/>
    <mergeCell ref="A2:B2"/>
    <mergeCell ref="A3:B3"/>
    <mergeCell ref="A7:B7"/>
    <mergeCell ref="A8:B8"/>
    <mergeCell ref="A9:B9"/>
    <mergeCell ref="A19:B19"/>
    <mergeCell ref="C22:D22"/>
    <mergeCell ref="C23:D23"/>
    <mergeCell ref="A11:B11"/>
    <mergeCell ref="A14:B14"/>
    <mergeCell ref="A15:B15"/>
    <mergeCell ref="A12:B12"/>
    <mergeCell ref="A13:B13"/>
    <mergeCell ref="C25:D25"/>
    <mergeCell ref="C26:D26"/>
    <mergeCell ref="C28:D28"/>
    <mergeCell ref="C19:D19"/>
    <mergeCell ref="C20:D20"/>
    <mergeCell ref="C24:D24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&amp;LF1C57734&amp;C&amp;R4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Башкатова Вікторія Василівна</cp:lastModifiedBy>
  <cp:lastPrinted>2022-05-12T08:14:26Z</cp:lastPrinted>
  <dcterms:created xsi:type="dcterms:W3CDTF">2004-04-20T14:33:35Z</dcterms:created>
  <dcterms:modified xsi:type="dcterms:W3CDTF">2023-02-16T07:57:53Z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азс_1.2022_10.05.2022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2210196</vt:i4>
  </property>
  <property fmtid="{D5CDD505-2E9C-101B-9397-08002B2CF9AE}" pid="7" name="Тип звіту">
    <vt:lpwstr>Зведений- 2 азс</vt:lpwstr>
  </property>
  <property fmtid="{D5CDD505-2E9C-101B-9397-08002B2CF9AE}" pid="8" name="К.Cума">
    <vt:lpwstr>F1C57734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20ECF3FD</vt:lpwstr>
  </property>
  <property fmtid="{D5CDD505-2E9C-101B-9397-08002B2CF9AE}" pid="16" name="Версія БД">
    <vt:lpwstr>3.30.1.2558</vt:lpwstr>
  </property>
</Properties>
</file>